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8940" activeTab="0"/>
  </bookViews>
  <sheets>
    <sheet name="參考表四" sheetId="1" r:id="rId1"/>
  </sheets>
  <definedNames>
    <definedName name="NI">#REF!</definedName>
    <definedName name="_xlnm.Print_Area" localSheetId="0">'參考表四'!$A$1:$H$108</definedName>
    <definedName name="Print_Area_MI">#REF!</definedName>
    <definedName name="_xlnm.Print_Titles" localSheetId="0">'參考表四'!$1:$6</definedName>
  </definedNames>
  <calcPr fullCalcOnLoad="1"/>
</workbook>
</file>

<file path=xl/sharedStrings.xml><?xml version="1.0" encoding="utf-8"?>
<sst xmlns="http://schemas.openxmlformats.org/spreadsheetml/2006/main" count="99" uniqueCount="95">
  <si>
    <t>參考表四</t>
  </si>
  <si>
    <t xml:space="preserve"> 中央政府總預算</t>
  </si>
  <si>
    <t>基金別預算分析表</t>
  </si>
  <si>
    <t>中華民國九十二年度</t>
  </si>
  <si>
    <t>單位：新臺幣千元</t>
  </si>
  <si>
    <t>基金別</t>
  </si>
  <si>
    <t>本年度預算</t>
  </si>
  <si>
    <t>上年度預算</t>
  </si>
  <si>
    <t>本年度與上年度比較</t>
  </si>
  <si>
    <t>收入</t>
  </si>
  <si>
    <t>支出</t>
  </si>
  <si>
    <t>一、普通基金</t>
  </si>
  <si>
    <t>二、特種基金</t>
  </si>
  <si>
    <r>
      <t>(</t>
    </r>
    <r>
      <rPr>
        <sz val="12"/>
        <rFont val="新細明體"/>
        <family val="1"/>
      </rPr>
      <t>一)營業部分</t>
    </r>
  </si>
  <si>
    <t>中央銀行</t>
  </si>
  <si>
    <t>臺灣糖業股份有限公司</t>
  </si>
  <si>
    <t>臺鹽實業股份有限公司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</si>
  <si>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</si>
  <si>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</si>
  <si>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</si>
  <si>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</si>
  <si>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高雄硫酸錏股份有限公司</t>
  </si>
  <si>
    <t>臺灣省農工企業股份有限公司</t>
  </si>
  <si>
    <t>唐榮鐵工廠股份有限公司</t>
  </si>
  <si>
    <t>臺灣省自來水股份有限公司</t>
  </si>
  <si>
    <t>中國輸出入銀行</t>
  </si>
  <si>
    <t>中央信託局</t>
  </si>
  <si>
    <t>中央存款保險股份有限公司</t>
  </si>
  <si>
    <t>臺灣銀行</t>
  </si>
  <si>
    <t>臺灣土地銀行</t>
  </si>
  <si>
    <t>合作金庫銀行股份有限公司</t>
  </si>
  <si>
    <t>財政部印刷廠</t>
  </si>
  <si>
    <t>臺灣菸酒股份有限公司</t>
  </si>
  <si>
    <t>中華郵政股份有限公司</t>
  </si>
  <si>
    <t>中華電信股份有限公司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</si>
  <si>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</si>
  <si>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</si>
  <si>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</si>
  <si>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</si>
  <si>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</si>
  <si>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榮民工程股份有限公司</t>
  </si>
  <si>
    <t>勞工保險局</t>
  </si>
  <si>
    <t>中央健康保險局</t>
  </si>
  <si>
    <r>
      <t>(</t>
    </r>
    <r>
      <rPr>
        <sz val="12"/>
        <rFont val="新細明體"/>
        <family val="1"/>
      </rPr>
      <t>二)非營業部分</t>
    </r>
  </si>
  <si>
    <t>中美經濟社會發展基金</t>
  </si>
  <si>
    <t>營建建設基金</t>
  </si>
  <si>
    <t>公共造產基金</t>
  </si>
  <si>
    <t>國軍生產及服務作業基金</t>
  </si>
  <si>
    <t>國軍官兵購置住宅貸款基金</t>
  </si>
  <si>
    <t>國軍老舊眷村改建基金</t>
  </si>
  <si>
    <t>行政院開發基金</t>
  </si>
  <si>
    <t>地方建設基金</t>
  </si>
  <si>
    <t>國立中正文化中心作業基金</t>
  </si>
  <si>
    <r>
      <t>國立大學校院校務基金</t>
    </r>
    <r>
      <rPr>
        <sz val="12"/>
        <rFont val="新細明體"/>
        <family val="1"/>
      </rPr>
      <t>(五十二所學校綜計)</t>
    </r>
  </si>
  <si>
    <t>國立臺灣大學附設醫院作業基金</t>
  </si>
  <si>
    <t>國立成功大學附設醫院作業基金</t>
  </si>
  <si>
    <t>國立臺北護理學院附設醫院作業基金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</si>
  <si>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</si>
  <si>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</si>
  <si>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</si>
  <si>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</si>
  <si>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</si>
  <si>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</si>
  <si>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</si>
  <si>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</si>
  <si>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</si>
  <si>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</si>
  <si>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中央公務人員購置住宅貸款基金</t>
  </si>
  <si>
    <t>故宮文物藝術發展基金</t>
  </si>
  <si>
    <t>原住民族綜合發展基金</t>
  </si>
  <si>
    <r>
      <t>(</t>
    </r>
    <r>
      <rPr>
        <sz val="12"/>
        <rFont val="新細明體"/>
        <family val="1"/>
      </rPr>
      <t>二)非營業部分－債務基金</t>
    </r>
  </si>
  <si>
    <t>中央政府債務基金</t>
  </si>
  <si>
    <r>
      <t>(</t>
    </r>
    <r>
      <rPr>
        <sz val="12"/>
        <rFont val="新細明體"/>
        <family val="1"/>
      </rPr>
      <t>二)非營業部分－特別收入
      基金</t>
    </r>
  </si>
  <si>
    <t>行政院國家科學技術發展基金</t>
  </si>
  <si>
    <t>九二一震災社區重建更新基金</t>
  </si>
  <si>
    <t>離島建設基金</t>
  </si>
  <si>
    <t>醫療服務業開發基金</t>
  </si>
  <si>
    <t>行政院公營事業民營化基金</t>
  </si>
  <si>
    <t>社會福利基金</t>
  </si>
  <si>
    <t>行政院金融重建基金</t>
  </si>
  <si>
    <t>學產基金</t>
  </si>
  <si>
    <t>經濟特別收入基金</t>
  </si>
  <si>
    <t>核能發電後端營運基金</t>
  </si>
  <si>
    <t>航港建設基金</t>
  </si>
  <si>
    <t>農業特別收入基金</t>
  </si>
  <si>
    <t>就業安定基金</t>
  </si>
  <si>
    <t>健康照護基金</t>
  </si>
  <si>
    <t>環境保護基金</t>
  </si>
  <si>
    <t>文化建設基金</t>
  </si>
  <si>
    <t>中華發展基金</t>
  </si>
  <si>
    <t>有線廣播電視事業發展基金</t>
  </si>
  <si>
    <t>(二)非營業部分－資本計畫
      基金</t>
  </si>
  <si>
    <t>國軍老舊營舍改建基金</t>
  </si>
  <si>
    <t>註：1.臺灣書店及臺灣汽車客運股份有限公司本年度編製清理預算，不予綜計。</t>
  </si>
  <si>
    <t xml:space="preserve">  2.特別收入基金及資本計畫基金自本(九十二)年度起，依政府會計理論，改採當期資源流量觀念編製，為便
     於比較分析，上年度預算數，並照同一原則重新調整。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</si>
</sst>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_ "/>
    <numFmt numFmtId="178" formatCode="#,##0.0_ "/>
    <numFmt numFmtId="179" formatCode="#,##0_ "/>
    <numFmt numFmtId="180" formatCode="_-* #,##0_-;\-* #,##0_-;_-* &quot;-&quot;??_-;_-@_-"/>
    <numFmt numFmtId="181" formatCode="#,##0;\-#,##0;\-;"/>
    <numFmt numFmtId="182" formatCode="0.0_ "/>
    <numFmt numFmtId="183" formatCode="#\ ##0\ \ \ \ \ "/>
    <numFmt numFmtId="184" formatCode="0.00_ \ \ \ \ "/>
    <numFmt numFmtId="185" formatCode="0.00_ \ \ \ \ \ "/>
    <numFmt numFmtId="186" formatCode="0.0_ \ \ \ \ \ "/>
    <numFmt numFmtId="187" formatCode="0.00_ \ \ \ \ \ \ \ \ "/>
    <numFmt numFmtId="188" formatCode="#,##0\ "/>
    <numFmt numFmtId="189" formatCode="#,##0\ \ \ \ "/>
    <numFmt numFmtId="190" formatCode="0.00\ "/>
    <numFmt numFmtId="191" formatCode="0.0\ "/>
    <numFmt numFmtId="192" formatCode="#,##0.00\ "/>
    <numFmt numFmtId="193" formatCode="#,##0."/>
    <numFmt numFmtId="194" formatCode="#,##0;[Red]#,##0"/>
    <numFmt numFmtId="195" formatCode="0.0_);[Red]\(0.0\)"/>
    <numFmt numFmtId="196" formatCode="_-* #,##0_-;\-* #,##0_-;_-* &quot;－&quot;_-;_-@_-"/>
    <numFmt numFmtId="197" formatCode="_-* #,##0.0_-;\-* #,##0.0_-;_-* &quot;-&quot;??_-;_-@_-"/>
    <numFmt numFmtId="198" formatCode="0.0%"/>
    <numFmt numFmtId="199" formatCode="0.000_ "/>
  </numFmts>
  <fonts count="13">
    <font>
      <sz val="12"/>
      <name val="新細明體"/>
      <family val="1"/>
    </font>
    <font>
      <sz val="12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b/>
      <sz val="18"/>
      <name val="新細明體"/>
      <family val="1"/>
    </font>
    <font>
      <b/>
      <sz val="20"/>
      <name val="新細明體"/>
      <family val="1"/>
    </font>
    <font>
      <sz val="18"/>
      <name val="新細明體"/>
      <family val="1"/>
    </font>
    <font>
      <sz val="24"/>
      <name val="華康隸書體"/>
      <family val="3"/>
    </font>
    <font>
      <sz val="12"/>
      <name val="Courier"/>
      <family val="3"/>
    </font>
    <font>
      <sz val="11.5"/>
      <name val="新細明體"/>
      <family val="1"/>
    </font>
    <font>
      <sz val="13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15" applyNumberFormat="1" applyFont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9" fontId="0" fillId="0" borderId="4" xfId="0" applyNumberFormat="1" applyFont="1" applyBorder="1" applyAlignment="1">
      <alignment vertical="center"/>
    </xf>
    <xf numFmtId="179" fontId="0" fillId="0" borderId="5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93" fontId="0" fillId="0" borderId="0" xfId="0" applyNumberFormat="1" applyFont="1" applyAlignment="1">
      <alignment vertical="top"/>
    </xf>
    <xf numFmtId="0" fontId="0" fillId="0" borderId="6" xfId="0" applyFont="1" applyBorder="1" applyAlignment="1" applyProtection="1">
      <alignment vertical="top" wrapText="1" shrinkToFit="1"/>
      <protection/>
    </xf>
    <xf numFmtId="179" fontId="0" fillId="0" borderId="4" xfId="0" applyNumberFormat="1" applyFont="1" applyBorder="1" applyAlignment="1">
      <alignment vertical="top"/>
    </xf>
    <xf numFmtId="179" fontId="0" fillId="0" borderId="5" xfId="0" applyNumberFormat="1" applyFont="1" applyBorder="1" applyAlignment="1">
      <alignment vertical="top"/>
    </xf>
    <xf numFmtId="193" fontId="0" fillId="0" borderId="0" xfId="0" applyNumberFormat="1" applyFont="1" applyBorder="1" applyAlignment="1">
      <alignment vertical="top"/>
    </xf>
    <xf numFmtId="193" fontId="0" fillId="0" borderId="7" xfId="0" applyNumberFormat="1" applyFont="1" applyBorder="1" applyAlignment="1">
      <alignment vertical="top"/>
    </xf>
    <xf numFmtId="0" fontId="0" fillId="0" borderId="8" xfId="0" applyFont="1" applyBorder="1" applyAlignment="1" applyProtection="1">
      <alignment vertical="top" wrapText="1" shrinkToFit="1"/>
      <protection/>
    </xf>
    <xf numFmtId="179" fontId="0" fillId="0" borderId="9" xfId="0" applyNumberFormat="1" applyFont="1" applyBorder="1" applyAlignment="1">
      <alignment vertical="top"/>
    </xf>
    <xf numFmtId="179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vertical="top" wrapText="1" shrinkToFit="1"/>
    </xf>
    <xf numFmtId="0" fontId="0" fillId="0" borderId="0" xfId="0" applyFont="1" applyBorder="1" applyAlignment="1" applyProtection="1">
      <alignment vertical="top" wrapText="1" shrinkToFit="1"/>
      <protection/>
    </xf>
    <xf numFmtId="179" fontId="0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193" fontId="12" fillId="0" borderId="0" xfId="0" applyNumberFormat="1" applyFont="1" applyBorder="1" applyAlignment="1">
      <alignment vertical="top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93" fontId="12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 applyProtection="1">
      <alignment horizontal="left" vertical="top" wrapText="1" shrinkToFit="1"/>
      <protection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</cellXfs>
  <cellStyles count="9">
    <cellStyle name="Normal" xfId="0"/>
    <cellStyle name="一般_縣市收支估計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view="pageBreakPreview" zoomScale="85" zoomScaleNormal="75" zoomScaleSheetLayoutView="85" workbookViewId="0" topLeftCell="A1">
      <selection activeCell="B108" sqref="B108:H108"/>
    </sheetView>
  </sheetViews>
  <sheetFormatPr defaultColWidth="9.00390625" defaultRowHeight="16.5"/>
  <cols>
    <col min="1" max="1" width="3.375" style="5" customWidth="1"/>
    <col min="2" max="2" width="22.875" style="5" customWidth="1"/>
    <col min="3" max="8" width="14.625" style="5" customWidth="1"/>
    <col min="9" max="16384" width="9.00390625" style="5" customWidth="1"/>
  </cols>
  <sheetData>
    <row r="1" spans="1:8" s="3" customFormat="1" ht="27.75" customHeight="1">
      <c r="A1" s="1" t="s">
        <v>0</v>
      </c>
      <c r="B1" s="2"/>
      <c r="C1" s="42" t="s">
        <v>1</v>
      </c>
      <c r="D1" s="42"/>
      <c r="E1" s="42"/>
      <c r="F1" s="42"/>
      <c r="G1" s="2"/>
      <c r="H1" s="2"/>
    </row>
    <row r="2" spans="2:8" s="3" customFormat="1" ht="27.75" customHeight="1">
      <c r="B2" s="4"/>
      <c r="C2" s="34" t="s">
        <v>2</v>
      </c>
      <c r="D2" s="34"/>
      <c r="E2" s="34"/>
      <c r="F2" s="34"/>
      <c r="G2" s="4"/>
      <c r="H2" s="4"/>
    </row>
    <row r="3" spans="2:8" ht="12" customHeight="1">
      <c r="B3" s="6"/>
      <c r="C3" s="6"/>
      <c r="D3" s="6"/>
      <c r="E3" s="6"/>
      <c r="F3" s="6"/>
      <c r="G3" s="6"/>
      <c r="H3" s="6"/>
    </row>
    <row r="4" spans="2:8" ht="24" customHeight="1">
      <c r="B4" s="7"/>
      <c r="C4" s="7"/>
      <c r="D4" s="33" t="s">
        <v>3</v>
      </c>
      <c r="E4" s="33"/>
      <c r="F4" s="7"/>
      <c r="H4" s="8" t="s">
        <v>4</v>
      </c>
    </row>
    <row r="5" spans="1:8" s="11" customFormat="1" ht="18" customHeight="1">
      <c r="A5" s="43" t="s">
        <v>5</v>
      </c>
      <c r="B5" s="44"/>
      <c r="C5" s="31" t="s">
        <v>6</v>
      </c>
      <c r="D5" s="31"/>
      <c r="E5" s="31" t="s">
        <v>7</v>
      </c>
      <c r="F5" s="31"/>
      <c r="G5" s="31" t="s">
        <v>8</v>
      </c>
      <c r="H5" s="32"/>
    </row>
    <row r="6" spans="1:8" s="12" customFormat="1" ht="18" customHeight="1">
      <c r="A6" s="43"/>
      <c r="B6" s="44"/>
      <c r="C6" s="9" t="s">
        <v>9</v>
      </c>
      <c r="D6" s="9" t="s">
        <v>10</v>
      </c>
      <c r="E6" s="9" t="s">
        <v>9</v>
      </c>
      <c r="F6" s="9" t="s">
        <v>10</v>
      </c>
      <c r="G6" s="9" t="s">
        <v>9</v>
      </c>
      <c r="H6" s="10" t="s">
        <v>10</v>
      </c>
    </row>
    <row r="7" spans="1:8" s="15" customFormat="1" ht="36.75" customHeight="1">
      <c r="A7" s="35" t="s">
        <v>11</v>
      </c>
      <c r="B7" s="36"/>
      <c r="C7" s="13">
        <v>1312822760</v>
      </c>
      <c r="D7" s="13">
        <v>1550254213</v>
      </c>
      <c r="E7" s="13">
        <v>1300163677</v>
      </c>
      <c r="F7" s="13">
        <v>1590738472</v>
      </c>
      <c r="G7" s="13">
        <f>C7-E7</f>
        <v>12659083</v>
      </c>
      <c r="H7" s="14">
        <f>D7-F7</f>
        <v>-40484259</v>
      </c>
    </row>
    <row r="8" spans="1:8" s="15" customFormat="1" ht="36.75" customHeight="1">
      <c r="A8" s="35" t="s">
        <v>12</v>
      </c>
      <c r="B8" s="36"/>
      <c r="C8" s="13">
        <f aca="true" t="shared" si="0" ref="C8:H8">SUM(C9,C39,C66,C68,C87)</f>
        <v>3666756659</v>
      </c>
      <c r="D8" s="13">
        <f t="shared" si="0"/>
        <v>3511286078</v>
      </c>
      <c r="E8" s="13">
        <f t="shared" si="0"/>
        <v>3752788451</v>
      </c>
      <c r="F8" s="13">
        <f t="shared" si="0"/>
        <v>3528992032</v>
      </c>
      <c r="G8" s="13">
        <f t="shared" si="0"/>
        <v>-86031792</v>
      </c>
      <c r="H8" s="14">
        <f t="shared" si="0"/>
        <v>-17705954</v>
      </c>
    </row>
    <row r="9" spans="1:8" s="15" customFormat="1" ht="36.75" customHeight="1">
      <c r="A9" s="35" t="s">
        <v>13</v>
      </c>
      <c r="B9" s="36"/>
      <c r="C9" s="13">
        <f aca="true" t="shared" si="1" ref="C9:H9">SUM(C10:C38)</f>
        <v>2638766901</v>
      </c>
      <c r="D9" s="13">
        <f t="shared" si="1"/>
        <v>2483695009</v>
      </c>
      <c r="E9" s="13">
        <f t="shared" si="1"/>
        <v>2798391608</v>
      </c>
      <c r="F9" s="13">
        <f t="shared" si="1"/>
        <v>2629798490</v>
      </c>
      <c r="G9" s="13">
        <f t="shared" si="1"/>
        <v>-159624707</v>
      </c>
      <c r="H9" s="14">
        <f t="shared" si="1"/>
        <v>-146103481</v>
      </c>
    </row>
    <row r="10" spans="1:8" s="15" customFormat="1" ht="36.75" customHeight="1">
      <c r="A10" s="16">
        <v>1</v>
      </c>
      <c r="B10" s="17" t="s">
        <v>14</v>
      </c>
      <c r="C10" s="18">
        <v>203118345</v>
      </c>
      <c r="D10" s="18">
        <v>133809394</v>
      </c>
      <c r="E10" s="18">
        <v>199127423</v>
      </c>
      <c r="F10" s="18">
        <v>130910728</v>
      </c>
      <c r="G10" s="18">
        <f aca="true" t="shared" si="2" ref="G10:G38">C10-E10</f>
        <v>3990922</v>
      </c>
      <c r="H10" s="19">
        <f aca="true" t="shared" si="3" ref="H10:H38">D10-F10</f>
        <v>2898666</v>
      </c>
    </row>
    <row r="11" spans="1:8" s="15" customFormat="1" ht="36.75" customHeight="1">
      <c r="A11" s="16">
        <v>2</v>
      </c>
      <c r="B11" s="17" t="s">
        <v>15</v>
      </c>
      <c r="C11" s="18">
        <v>39663402</v>
      </c>
      <c r="D11" s="18">
        <v>39583087</v>
      </c>
      <c r="E11" s="18">
        <v>38310733</v>
      </c>
      <c r="F11" s="18">
        <v>38508893</v>
      </c>
      <c r="G11" s="18">
        <f t="shared" si="2"/>
        <v>1352669</v>
      </c>
      <c r="H11" s="19">
        <f t="shared" si="3"/>
        <v>1074194</v>
      </c>
    </row>
    <row r="12" spans="1:8" s="15" customFormat="1" ht="36.75" customHeight="1">
      <c r="A12" s="16">
        <v>3</v>
      </c>
      <c r="B12" s="17" t="s">
        <v>16</v>
      </c>
      <c r="C12" s="18">
        <v>4243627</v>
      </c>
      <c r="D12" s="18">
        <v>3834620</v>
      </c>
      <c r="E12" s="18">
        <v>4047808</v>
      </c>
      <c r="F12" s="18">
        <v>3644893</v>
      </c>
      <c r="G12" s="18">
        <f t="shared" si="2"/>
        <v>195819</v>
      </c>
      <c r="H12" s="19">
        <f t="shared" si="3"/>
        <v>189727</v>
      </c>
    </row>
    <row r="13" spans="1:8" s="15" customFormat="1" ht="36.75" customHeight="1">
      <c r="A13" s="16">
        <v>4</v>
      </c>
      <c r="B13" s="17" t="s">
        <v>17</v>
      </c>
      <c r="C13" s="18">
        <v>18800824</v>
      </c>
      <c r="D13" s="18">
        <v>18515940</v>
      </c>
      <c r="E13" s="18">
        <v>19099862</v>
      </c>
      <c r="F13" s="18">
        <v>18933999</v>
      </c>
      <c r="G13" s="18">
        <f t="shared" si="2"/>
        <v>-299038</v>
      </c>
      <c r="H13" s="19">
        <f t="shared" si="3"/>
        <v>-418059</v>
      </c>
    </row>
    <row r="14" spans="1:8" s="15" customFormat="1" ht="36.75" customHeight="1">
      <c r="A14" s="16">
        <v>5</v>
      </c>
      <c r="B14" s="17" t="s">
        <v>18</v>
      </c>
      <c r="C14" s="18">
        <v>392027430</v>
      </c>
      <c r="D14" s="18">
        <v>385958343</v>
      </c>
      <c r="E14" s="18">
        <v>432929982</v>
      </c>
      <c r="F14" s="18">
        <v>425277409</v>
      </c>
      <c r="G14" s="18">
        <f t="shared" si="2"/>
        <v>-40902552</v>
      </c>
      <c r="H14" s="19">
        <f t="shared" si="3"/>
        <v>-39319066</v>
      </c>
    </row>
    <row r="15" spans="1:8" s="15" customFormat="1" ht="36.75" customHeight="1">
      <c r="A15" s="16">
        <v>6</v>
      </c>
      <c r="B15" s="17" t="s">
        <v>19</v>
      </c>
      <c r="C15" s="18">
        <v>336352395</v>
      </c>
      <c r="D15" s="18">
        <v>325953971</v>
      </c>
      <c r="E15" s="18">
        <v>340632397</v>
      </c>
      <c r="F15" s="18">
        <v>327899914</v>
      </c>
      <c r="G15" s="18">
        <f t="shared" si="2"/>
        <v>-4280002</v>
      </c>
      <c r="H15" s="19">
        <f t="shared" si="3"/>
        <v>-1945943</v>
      </c>
    </row>
    <row r="16" spans="1:8" s="15" customFormat="1" ht="36.75" customHeight="1">
      <c r="A16" s="16">
        <v>7</v>
      </c>
      <c r="B16" s="17" t="s">
        <v>20</v>
      </c>
      <c r="C16" s="18">
        <v>13688599</v>
      </c>
      <c r="D16" s="18">
        <v>13391849</v>
      </c>
      <c r="E16" s="18">
        <v>13448587</v>
      </c>
      <c r="F16" s="18">
        <v>13424119</v>
      </c>
      <c r="G16" s="18">
        <f t="shared" si="2"/>
        <v>240012</v>
      </c>
      <c r="H16" s="19">
        <f t="shared" si="3"/>
        <v>-32270</v>
      </c>
    </row>
    <row r="17" spans="1:8" s="15" customFormat="1" ht="36.75" customHeight="1">
      <c r="A17" s="16">
        <v>8</v>
      </c>
      <c r="B17" s="17" t="s">
        <v>21</v>
      </c>
      <c r="C17" s="18">
        <v>1031397</v>
      </c>
      <c r="D17" s="18">
        <v>888989</v>
      </c>
      <c r="E17" s="18">
        <v>1320519</v>
      </c>
      <c r="F17" s="18">
        <v>1133439</v>
      </c>
      <c r="G17" s="18">
        <f t="shared" si="2"/>
        <v>-289122</v>
      </c>
      <c r="H17" s="19">
        <f t="shared" si="3"/>
        <v>-244450</v>
      </c>
    </row>
    <row r="18" spans="1:8" s="15" customFormat="1" ht="36.75" customHeight="1">
      <c r="A18" s="16">
        <v>9</v>
      </c>
      <c r="B18" s="17" t="s">
        <v>22</v>
      </c>
      <c r="C18" s="18">
        <v>1078310</v>
      </c>
      <c r="D18" s="18">
        <v>1238858</v>
      </c>
      <c r="E18" s="18">
        <v>1185161</v>
      </c>
      <c r="F18" s="18">
        <v>1370976</v>
      </c>
      <c r="G18" s="18">
        <f t="shared" si="2"/>
        <v>-106851</v>
      </c>
      <c r="H18" s="19">
        <f t="shared" si="3"/>
        <v>-132118</v>
      </c>
    </row>
    <row r="19" spans="1:8" s="15" customFormat="1" ht="36.75" customHeight="1">
      <c r="A19" s="16">
        <v>10</v>
      </c>
      <c r="B19" s="17" t="s">
        <v>23</v>
      </c>
      <c r="C19" s="18">
        <v>12953691</v>
      </c>
      <c r="D19" s="18">
        <v>13392086</v>
      </c>
      <c r="E19" s="18">
        <v>17140712</v>
      </c>
      <c r="F19" s="18">
        <v>17109469</v>
      </c>
      <c r="G19" s="18">
        <f t="shared" si="2"/>
        <v>-4187021</v>
      </c>
      <c r="H19" s="19">
        <f t="shared" si="3"/>
        <v>-3717383</v>
      </c>
    </row>
    <row r="20" spans="1:8" s="15" customFormat="1" ht="36.75" customHeight="1">
      <c r="A20" s="16">
        <v>11</v>
      </c>
      <c r="B20" s="17" t="s">
        <v>24</v>
      </c>
      <c r="C20" s="18">
        <v>24407288</v>
      </c>
      <c r="D20" s="18">
        <v>24633813</v>
      </c>
      <c r="E20" s="18">
        <v>25204778</v>
      </c>
      <c r="F20" s="18">
        <v>25201426</v>
      </c>
      <c r="G20" s="18">
        <f t="shared" si="2"/>
        <v>-797490</v>
      </c>
      <c r="H20" s="19">
        <f t="shared" si="3"/>
        <v>-567613</v>
      </c>
    </row>
    <row r="21" spans="1:8" s="15" customFormat="1" ht="36.75" customHeight="1">
      <c r="A21" s="16">
        <v>12</v>
      </c>
      <c r="B21" s="17" t="s">
        <v>25</v>
      </c>
      <c r="C21" s="18">
        <v>5616736</v>
      </c>
      <c r="D21" s="18">
        <v>4914281</v>
      </c>
      <c r="E21" s="18">
        <v>7943859</v>
      </c>
      <c r="F21" s="18">
        <v>7255222</v>
      </c>
      <c r="G21" s="18">
        <f t="shared" si="2"/>
        <v>-2327123</v>
      </c>
      <c r="H21" s="19">
        <f t="shared" si="3"/>
        <v>-2340941</v>
      </c>
    </row>
    <row r="22" spans="1:8" s="15" customFormat="1" ht="36.75" customHeight="1">
      <c r="A22" s="16">
        <v>13</v>
      </c>
      <c r="B22" s="17" t="s">
        <v>26</v>
      </c>
      <c r="C22" s="18">
        <v>86793713</v>
      </c>
      <c r="D22" s="18">
        <v>85890615</v>
      </c>
      <c r="E22" s="18">
        <v>83245359</v>
      </c>
      <c r="F22" s="18">
        <v>82005222</v>
      </c>
      <c r="G22" s="18">
        <f t="shared" si="2"/>
        <v>3548354</v>
      </c>
      <c r="H22" s="19">
        <f t="shared" si="3"/>
        <v>3885393</v>
      </c>
    </row>
    <row r="23" spans="1:8" s="15" customFormat="1" ht="36.75" customHeight="1">
      <c r="A23" s="16">
        <v>14</v>
      </c>
      <c r="B23" s="17" t="s">
        <v>27</v>
      </c>
      <c r="C23" s="18">
        <v>3943887</v>
      </c>
      <c r="D23" s="18">
        <v>3943887</v>
      </c>
      <c r="E23" s="18">
        <v>4033778</v>
      </c>
      <c r="F23" s="18">
        <v>4033778</v>
      </c>
      <c r="G23" s="18">
        <f t="shared" si="2"/>
        <v>-89891</v>
      </c>
      <c r="H23" s="19">
        <f t="shared" si="3"/>
        <v>-89891</v>
      </c>
    </row>
    <row r="24" spans="1:8" s="15" customFormat="1" ht="36.75" customHeight="1">
      <c r="A24" s="16">
        <v>15</v>
      </c>
      <c r="B24" s="17" t="s">
        <v>28</v>
      </c>
      <c r="C24" s="18">
        <v>119589153</v>
      </c>
      <c r="D24" s="18">
        <v>109412003</v>
      </c>
      <c r="E24" s="18">
        <v>134145068</v>
      </c>
      <c r="F24" s="18">
        <v>124945971</v>
      </c>
      <c r="G24" s="18">
        <f t="shared" si="2"/>
        <v>-14555915</v>
      </c>
      <c r="H24" s="19">
        <f t="shared" si="3"/>
        <v>-15533968</v>
      </c>
    </row>
    <row r="25" spans="1:8" s="15" customFormat="1" ht="36.75" customHeight="1">
      <c r="A25" s="20">
        <v>16</v>
      </c>
      <c r="B25" s="17" t="s">
        <v>29</v>
      </c>
      <c r="C25" s="18">
        <v>83398660</v>
      </c>
      <c r="D25" s="18">
        <v>77849897</v>
      </c>
      <c r="E25" s="18">
        <v>96283346</v>
      </c>
      <c r="F25" s="18">
        <v>90226614</v>
      </c>
      <c r="G25" s="18">
        <f t="shared" si="2"/>
        <v>-12884686</v>
      </c>
      <c r="H25" s="19">
        <f t="shared" si="3"/>
        <v>-12376717</v>
      </c>
    </row>
    <row r="26" spans="1:8" s="15" customFormat="1" ht="36.75" customHeight="1">
      <c r="A26" s="20">
        <v>17</v>
      </c>
      <c r="B26" s="17" t="s">
        <v>30</v>
      </c>
      <c r="C26" s="18">
        <v>92563946</v>
      </c>
      <c r="D26" s="18">
        <v>89802989</v>
      </c>
      <c r="E26" s="18">
        <v>105028011</v>
      </c>
      <c r="F26" s="18">
        <v>101467420</v>
      </c>
      <c r="G26" s="18">
        <f t="shared" si="2"/>
        <v>-12464065</v>
      </c>
      <c r="H26" s="19">
        <f t="shared" si="3"/>
        <v>-11664431</v>
      </c>
    </row>
    <row r="27" spans="1:8" s="15" customFormat="1" ht="36.75" customHeight="1">
      <c r="A27" s="20">
        <v>18</v>
      </c>
      <c r="B27" s="17" t="s">
        <v>31</v>
      </c>
      <c r="C27" s="18">
        <v>578431</v>
      </c>
      <c r="D27" s="18">
        <v>550033</v>
      </c>
      <c r="E27" s="18">
        <v>607951</v>
      </c>
      <c r="F27" s="18">
        <v>597812</v>
      </c>
      <c r="G27" s="18">
        <f t="shared" si="2"/>
        <v>-29520</v>
      </c>
      <c r="H27" s="19">
        <f t="shared" si="3"/>
        <v>-47779</v>
      </c>
    </row>
    <row r="28" spans="1:8" s="15" customFormat="1" ht="36.75" customHeight="1">
      <c r="A28" s="20">
        <v>19</v>
      </c>
      <c r="B28" s="17" t="s">
        <v>32</v>
      </c>
      <c r="C28" s="18">
        <v>83242813</v>
      </c>
      <c r="D28" s="18">
        <v>76924068</v>
      </c>
      <c r="E28" s="18">
        <v>83526365</v>
      </c>
      <c r="F28" s="18">
        <v>77495575</v>
      </c>
      <c r="G28" s="18">
        <f t="shared" si="2"/>
        <v>-283552</v>
      </c>
      <c r="H28" s="19">
        <f t="shared" si="3"/>
        <v>-571507</v>
      </c>
    </row>
    <row r="29" spans="1:8" s="15" customFormat="1" ht="36.75" customHeight="1">
      <c r="A29" s="20">
        <v>20</v>
      </c>
      <c r="B29" s="17" t="s">
        <v>33</v>
      </c>
      <c r="C29" s="18">
        <v>308900370</v>
      </c>
      <c r="D29" s="18">
        <v>298272600</v>
      </c>
      <c r="E29" s="18">
        <v>376671731</v>
      </c>
      <c r="F29" s="18">
        <v>367004364</v>
      </c>
      <c r="G29" s="18">
        <f t="shared" si="2"/>
        <v>-67771361</v>
      </c>
      <c r="H29" s="19">
        <f t="shared" si="3"/>
        <v>-68731764</v>
      </c>
    </row>
    <row r="30" spans="1:8" s="15" customFormat="1" ht="36.75" customHeight="1">
      <c r="A30" s="21">
        <v>21</v>
      </c>
      <c r="B30" s="22" t="s">
        <v>34</v>
      </c>
      <c r="C30" s="23">
        <v>186500770</v>
      </c>
      <c r="D30" s="23">
        <v>147854208</v>
      </c>
      <c r="E30" s="23">
        <v>193177196</v>
      </c>
      <c r="F30" s="23">
        <v>143670237</v>
      </c>
      <c r="G30" s="23">
        <f t="shared" si="2"/>
        <v>-6676426</v>
      </c>
      <c r="H30" s="24">
        <f t="shared" si="3"/>
        <v>4183971</v>
      </c>
    </row>
    <row r="31" spans="1:8" s="15" customFormat="1" ht="36.75" customHeight="1">
      <c r="A31" s="20">
        <v>22</v>
      </c>
      <c r="B31" s="17" t="s">
        <v>35</v>
      </c>
      <c r="C31" s="18">
        <v>26337924</v>
      </c>
      <c r="D31" s="18">
        <v>37103571</v>
      </c>
      <c r="E31" s="18">
        <v>27817470</v>
      </c>
      <c r="F31" s="18">
        <v>39628384</v>
      </c>
      <c r="G31" s="18">
        <f t="shared" si="2"/>
        <v>-1479546</v>
      </c>
      <c r="H31" s="19">
        <f t="shared" si="3"/>
        <v>-2524813</v>
      </c>
    </row>
    <row r="32" spans="1:8" s="15" customFormat="1" ht="36.75" customHeight="1">
      <c r="A32" s="16">
        <v>23</v>
      </c>
      <c r="B32" s="17" t="s">
        <v>36</v>
      </c>
      <c r="C32" s="18">
        <v>5825836</v>
      </c>
      <c r="D32" s="18">
        <v>5444461</v>
      </c>
      <c r="E32" s="18">
        <v>6122949</v>
      </c>
      <c r="F32" s="18">
        <v>5566493</v>
      </c>
      <c r="G32" s="18">
        <f t="shared" si="2"/>
        <v>-297113</v>
      </c>
      <c r="H32" s="19">
        <f t="shared" si="3"/>
        <v>-122032</v>
      </c>
    </row>
    <row r="33" spans="1:8" s="15" customFormat="1" ht="36.75" customHeight="1">
      <c r="A33" s="16">
        <v>24</v>
      </c>
      <c r="B33" s="17" t="s">
        <v>37</v>
      </c>
      <c r="C33" s="18">
        <v>4355429</v>
      </c>
      <c r="D33" s="18">
        <v>3373332</v>
      </c>
      <c r="E33" s="18">
        <v>4631884</v>
      </c>
      <c r="F33" s="18">
        <v>3201201</v>
      </c>
      <c r="G33" s="18">
        <f t="shared" si="2"/>
        <v>-276455</v>
      </c>
      <c r="H33" s="19">
        <f t="shared" si="3"/>
        <v>172131</v>
      </c>
    </row>
    <row r="34" spans="1:8" s="15" customFormat="1" ht="36.75" customHeight="1">
      <c r="A34" s="16">
        <v>25</v>
      </c>
      <c r="B34" s="17" t="s">
        <v>38</v>
      </c>
      <c r="C34" s="18">
        <v>9498689</v>
      </c>
      <c r="D34" s="18">
        <v>6814373</v>
      </c>
      <c r="E34" s="18">
        <v>10376511</v>
      </c>
      <c r="F34" s="18">
        <v>7028961</v>
      </c>
      <c r="G34" s="18">
        <f t="shared" si="2"/>
        <v>-877822</v>
      </c>
      <c r="H34" s="19">
        <f t="shared" si="3"/>
        <v>-214588</v>
      </c>
    </row>
    <row r="35" spans="1:8" s="15" customFormat="1" ht="36.75" customHeight="1">
      <c r="A35" s="16">
        <v>26</v>
      </c>
      <c r="B35" s="17" t="s">
        <v>39</v>
      </c>
      <c r="C35" s="18">
        <v>754620</v>
      </c>
      <c r="D35" s="18">
        <v>732603</v>
      </c>
      <c r="E35" s="18">
        <v>803527</v>
      </c>
      <c r="F35" s="18">
        <v>739350</v>
      </c>
      <c r="G35" s="18">
        <f t="shared" si="2"/>
        <v>-48907</v>
      </c>
      <c r="H35" s="19">
        <f t="shared" si="3"/>
        <v>-6747</v>
      </c>
    </row>
    <row r="36" spans="1:8" s="15" customFormat="1" ht="36.75" customHeight="1">
      <c r="A36" s="16">
        <v>27</v>
      </c>
      <c r="B36" s="17" t="s">
        <v>40</v>
      </c>
      <c r="C36" s="18">
        <v>27777329</v>
      </c>
      <c r="D36" s="18">
        <v>27888639</v>
      </c>
      <c r="E36" s="18">
        <v>27617388</v>
      </c>
      <c r="F36" s="18">
        <v>27605743</v>
      </c>
      <c r="G36" s="18">
        <f t="shared" si="2"/>
        <v>159941</v>
      </c>
      <c r="H36" s="19">
        <f t="shared" si="3"/>
        <v>282896</v>
      </c>
    </row>
    <row r="37" spans="1:8" s="15" customFormat="1" ht="36.75" customHeight="1">
      <c r="A37" s="16">
        <v>28</v>
      </c>
      <c r="B37" s="17" t="s">
        <v>41</v>
      </c>
      <c r="C37" s="18">
        <v>203563137</v>
      </c>
      <c r="D37" s="18">
        <v>203563137</v>
      </c>
      <c r="E37" s="18">
        <v>212437091</v>
      </c>
      <c r="F37" s="18">
        <v>212437091</v>
      </c>
      <c r="G37" s="18">
        <f t="shared" si="2"/>
        <v>-8873954</v>
      </c>
      <c r="H37" s="19">
        <f t="shared" si="3"/>
        <v>-8873954</v>
      </c>
    </row>
    <row r="38" spans="1:8" s="15" customFormat="1" ht="36.75" customHeight="1">
      <c r="A38" s="16">
        <v>29</v>
      </c>
      <c r="B38" s="17" t="s">
        <v>42</v>
      </c>
      <c r="C38" s="18">
        <v>342160150</v>
      </c>
      <c r="D38" s="18">
        <v>342159362</v>
      </c>
      <c r="E38" s="18">
        <v>331474162</v>
      </c>
      <c r="F38" s="18">
        <v>331473787</v>
      </c>
      <c r="G38" s="18">
        <f t="shared" si="2"/>
        <v>10685988</v>
      </c>
      <c r="H38" s="19">
        <f t="shared" si="3"/>
        <v>10685575</v>
      </c>
    </row>
    <row r="39" spans="1:8" ht="36.75" customHeight="1">
      <c r="A39" s="35" t="s">
        <v>43</v>
      </c>
      <c r="B39" s="36"/>
      <c r="C39" s="13">
        <f aca="true" t="shared" si="4" ref="C39:H39">SUM(C40:C65)</f>
        <v>331334166</v>
      </c>
      <c r="D39" s="13">
        <f t="shared" si="4"/>
        <v>275925734</v>
      </c>
      <c r="E39" s="13">
        <f t="shared" si="4"/>
        <v>322036482</v>
      </c>
      <c r="F39" s="13">
        <f t="shared" si="4"/>
        <v>291258736</v>
      </c>
      <c r="G39" s="13">
        <f t="shared" si="4"/>
        <v>9297684</v>
      </c>
      <c r="H39" s="14">
        <f t="shared" si="4"/>
        <v>-15333002</v>
      </c>
    </row>
    <row r="40" spans="1:8" ht="36.75" customHeight="1">
      <c r="A40" s="16">
        <v>1</v>
      </c>
      <c r="B40" s="17" t="s">
        <v>44</v>
      </c>
      <c r="C40" s="18">
        <v>598455</v>
      </c>
      <c r="D40" s="18">
        <v>391654</v>
      </c>
      <c r="E40" s="18">
        <v>1101893</v>
      </c>
      <c r="F40" s="18">
        <v>412500</v>
      </c>
      <c r="G40" s="18">
        <f aca="true" t="shared" si="5" ref="G40:G65">C40-E40</f>
        <v>-503438</v>
      </c>
      <c r="H40" s="19">
        <f aca="true" t="shared" si="6" ref="H40:H65">D40-F40</f>
        <v>-20846</v>
      </c>
    </row>
    <row r="41" spans="1:8" ht="36.75" customHeight="1">
      <c r="A41" s="16">
        <v>2</v>
      </c>
      <c r="B41" s="17" t="s">
        <v>45</v>
      </c>
      <c r="C41" s="18">
        <v>20809153</v>
      </c>
      <c r="D41" s="18">
        <v>24288054</v>
      </c>
      <c r="E41" s="18">
        <v>38846040</v>
      </c>
      <c r="F41" s="18">
        <v>42001368</v>
      </c>
      <c r="G41" s="18">
        <f t="shared" si="5"/>
        <v>-18036887</v>
      </c>
      <c r="H41" s="19">
        <f t="shared" si="6"/>
        <v>-17713314</v>
      </c>
    </row>
    <row r="42" spans="1:8" ht="36.75" customHeight="1">
      <c r="A42" s="16">
        <v>3</v>
      </c>
      <c r="B42" s="17" t="s">
        <v>46</v>
      </c>
      <c r="C42" s="18">
        <v>57860</v>
      </c>
      <c r="D42" s="18">
        <v>56581</v>
      </c>
      <c r="E42" s="18">
        <v>115104</v>
      </c>
      <c r="F42" s="18">
        <v>81700</v>
      </c>
      <c r="G42" s="18">
        <f t="shared" si="5"/>
        <v>-57244</v>
      </c>
      <c r="H42" s="19">
        <f t="shared" si="6"/>
        <v>-25119</v>
      </c>
    </row>
    <row r="43" spans="1:8" ht="36.75" customHeight="1">
      <c r="A43" s="16">
        <v>4</v>
      </c>
      <c r="B43" s="17" t="s">
        <v>47</v>
      </c>
      <c r="C43" s="18">
        <v>48235013</v>
      </c>
      <c r="D43" s="18">
        <v>47174467</v>
      </c>
      <c r="E43" s="18">
        <v>49217329</v>
      </c>
      <c r="F43" s="18">
        <v>47331398</v>
      </c>
      <c r="G43" s="18">
        <f t="shared" si="5"/>
        <v>-982316</v>
      </c>
      <c r="H43" s="19">
        <f t="shared" si="6"/>
        <v>-156931</v>
      </c>
    </row>
    <row r="44" spans="1:8" ht="36.75" customHeight="1">
      <c r="A44" s="20">
        <v>5</v>
      </c>
      <c r="B44" s="17" t="s">
        <v>48</v>
      </c>
      <c r="C44" s="18">
        <v>1262242</v>
      </c>
      <c r="D44" s="18">
        <v>138518</v>
      </c>
      <c r="E44" s="18">
        <v>1603171</v>
      </c>
      <c r="F44" s="18">
        <v>82831</v>
      </c>
      <c r="G44" s="18">
        <f t="shared" si="5"/>
        <v>-340929</v>
      </c>
      <c r="H44" s="19">
        <f t="shared" si="6"/>
        <v>55687</v>
      </c>
    </row>
    <row r="45" spans="1:8" ht="36.75" customHeight="1">
      <c r="A45" s="16">
        <v>6</v>
      </c>
      <c r="B45" s="17" t="s">
        <v>49</v>
      </c>
      <c r="C45" s="18">
        <v>508160</v>
      </c>
      <c r="D45" s="18">
        <v>5236278</v>
      </c>
      <c r="E45" s="18">
        <v>610197</v>
      </c>
      <c r="F45" s="18">
        <v>9918034</v>
      </c>
      <c r="G45" s="18">
        <f t="shared" si="5"/>
        <v>-102037</v>
      </c>
      <c r="H45" s="19">
        <f t="shared" si="6"/>
        <v>-4681756</v>
      </c>
    </row>
    <row r="46" spans="1:8" s="25" customFormat="1" ht="36.75" customHeight="1">
      <c r="A46" s="20">
        <v>7</v>
      </c>
      <c r="B46" s="17" t="s">
        <v>50</v>
      </c>
      <c r="C46" s="18">
        <v>42573803</v>
      </c>
      <c r="D46" s="18">
        <v>5094670</v>
      </c>
      <c r="E46" s="18">
        <v>19043184</v>
      </c>
      <c r="F46" s="18">
        <v>3142263</v>
      </c>
      <c r="G46" s="18">
        <f t="shared" si="5"/>
        <v>23530619</v>
      </c>
      <c r="H46" s="19">
        <f t="shared" si="6"/>
        <v>1952407</v>
      </c>
    </row>
    <row r="47" spans="1:8" ht="36.75" customHeight="1">
      <c r="A47" s="16">
        <v>8</v>
      </c>
      <c r="B47" s="17" t="s">
        <v>51</v>
      </c>
      <c r="C47" s="18">
        <v>713537</v>
      </c>
      <c r="D47" s="18">
        <v>38523</v>
      </c>
      <c r="E47" s="18">
        <v>1261657</v>
      </c>
      <c r="F47" s="18">
        <v>13466</v>
      </c>
      <c r="G47" s="18">
        <f t="shared" si="5"/>
        <v>-548120</v>
      </c>
      <c r="H47" s="19">
        <f t="shared" si="6"/>
        <v>25057</v>
      </c>
    </row>
    <row r="48" spans="1:8" ht="36.75" customHeight="1">
      <c r="A48" s="20">
        <v>9</v>
      </c>
      <c r="B48" s="17" t="s">
        <v>52</v>
      </c>
      <c r="C48" s="18">
        <v>201704</v>
      </c>
      <c r="D48" s="18">
        <v>677968</v>
      </c>
      <c r="E48" s="18">
        <v>187161</v>
      </c>
      <c r="F48" s="18">
        <v>663425</v>
      </c>
      <c r="G48" s="18">
        <f t="shared" si="5"/>
        <v>14543</v>
      </c>
      <c r="H48" s="19">
        <f t="shared" si="6"/>
        <v>14543</v>
      </c>
    </row>
    <row r="49" spans="1:8" ht="36.75" customHeight="1">
      <c r="A49" s="20">
        <v>10</v>
      </c>
      <c r="B49" s="17" t="s">
        <v>53</v>
      </c>
      <c r="C49" s="18">
        <v>68659560</v>
      </c>
      <c r="D49" s="18">
        <v>67821289</v>
      </c>
      <c r="E49" s="18">
        <v>65326290</v>
      </c>
      <c r="F49" s="18">
        <v>64504929</v>
      </c>
      <c r="G49" s="18">
        <f t="shared" si="5"/>
        <v>3333270</v>
      </c>
      <c r="H49" s="19">
        <f t="shared" si="6"/>
        <v>3316360</v>
      </c>
    </row>
    <row r="50" spans="1:8" s="25" customFormat="1" ht="36.75" customHeight="1">
      <c r="A50" s="20">
        <v>11</v>
      </c>
      <c r="B50" s="17" t="s">
        <v>54</v>
      </c>
      <c r="C50" s="18">
        <v>11207855</v>
      </c>
      <c r="D50" s="18">
        <v>11172703</v>
      </c>
      <c r="E50" s="18">
        <v>11975913</v>
      </c>
      <c r="F50" s="18">
        <v>11895913</v>
      </c>
      <c r="G50" s="18">
        <f t="shared" si="5"/>
        <v>-768058</v>
      </c>
      <c r="H50" s="19">
        <f t="shared" si="6"/>
        <v>-723210</v>
      </c>
    </row>
    <row r="51" spans="1:8" s="25" customFormat="1" ht="36.75" customHeight="1">
      <c r="A51" s="20">
        <v>12</v>
      </c>
      <c r="B51" s="17" t="s">
        <v>55</v>
      </c>
      <c r="C51" s="18">
        <v>4960426</v>
      </c>
      <c r="D51" s="18">
        <v>4931769</v>
      </c>
      <c r="E51" s="18">
        <v>4484242</v>
      </c>
      <c r="F51" s="18">
        <v>4448804</v>
      </c>
      <c r="G51" s="18">
        <f t="shared" si="5"/>
        <v>476184</v>
      </c>
      <c r="H51" s="19">
        <f t="shared" si="6"/>
        <v>482965</v>
      </c>
    </row>
    <row r="52" spans="1:8" ht="36.75" customHeight="1">
      <c r="A52" s="16">
        <v>13</v>
      </c>
      <c r="B52" s="17" t="s">
        <v>56</v>
      </c>
      <c r="C52" s="18">
        <v>249342</v>
      </c>
      <c r="D52" s="18">
        <v>303020</v>
      </c>
      <c r="E52" s="18">
        <v>239740</v>
      </c>
      <c r="F52" s="18">
        <v>297346</v>
      </c>
      <c r="G52" s="18">
        <f t="shared" si="5"/>
        <v>9602</v>
      </c>
      <c r="H52" s="19">
        <f t="shared" si="6"/>
        <v>5674</v>
      </c>
    </row>
    <row r="53" spans="1:8" ht="36.75" customHeight="1">
      <c r="A53" s="16">
        <v>14</v>
      </c>
      <c r="B53" s="17" t="s">
        <v>57</v>
      </c>
      <c r="C53" s="18">
        <v>515523</v>
      </c>
      <c r="D53" s="18">
        <v>391289</v>
      </c>
      <c r="E53" s="18">
        <v>627019</v>
      </c>
      <c r="F53" s="18">
        <v>447565</v>
      </c>
      <c r="G53" s="18">
        <f t="shared" si="5"/>
        <v>-111496</v>
      </c>
      <c r="H53" s="19">
        <f t="shared" si="6"/>
        <v>-56276</v>
      </c>
    </row>
    <row r="54" spans="1:8" s="25" customFormat="1" ht="36.75" customHeight="1">
      <c r="A54" s="21">
        <v>15</v>
      </c>
      <c r="B54" s="22" t="s">
        <v>58</v>
      </c>
      <c r="C54" s="23">
        <v>5401432</v>
      </c>
      <c r="D54" s="23">
        <v>6006198</v>
      </c>
      <c r="E54" s="23">
        <v>5287732</v>
      </c>
      <c r="F54" s="23">
        <v>5675929</v>
      </c>
      <c r="G54" s="23">
        <f t="shared" si="5"/>
        <v>113700</v>
      </c>
      <c r="H54" s="24">
        <f t="shared" si="6"/>
        <v>330269</v>
      </c>
    </row>
    <row r="55" spans="1:8" ht="36.75" customHeight="1">
      <c r="A55" s="16">
        <v>16</v>
      </c>
      <c r="B55" s="17" t="s">
        <v>59</v>
      </c>
      <c r="C55" s="18">
        <v>2406682</v>
      </c>
      <c r="D55" s="18">
        <v>2091158</v>
      </c>
      <c r="E55" s="18">
        <v>2592231</v>
      </c>
      <c r="F55" s="18">
        <v>1882619</v>
      </c>
      <c r="G55" s="18">
        <f t="shared" si="5"/>
        <v>-185549</v>
      </c>
      <c r="H55" s="19">
        <f t="shared" si="6"/>
        <v>208539</v>
      </c>
    </row>
    <row r="56" spans="1:8" ht="36.75" customHeight="1">
      <c r="A56" s="16">
        <v>17</v>
      </c>
      <c r="B56" s="17" t="s">
        <v>60</v>
      </c>
      <c r="C56" s="18">
        <v>51560589</v>
      </c>
      <c r="D56" s="18">
        <v>31873852</v>
      </c>
      <c r="E56" s="18">
        <v>48410585</v>
      </c>
      <c r="F56" s="18">
        <v>29849086</v>
      </c>
      <c r="G56" s="18">
        <f t="shared" si="5"/>
        <v>3150004</v>
      </c>
      <c r="H56" s="19">
        <f t="shared" si="6"/>
        <v>2024766</v>
      </c>
    </row>
    <row r="57" spans="1:8" ht="36.75" customHeight="1">
      <c r="A57" s="20">
        <v>18</v>
      </c>
      <c r="B57" s="17" t="s">
        <v>61</v>
      </c>
      <c r="C57" s="18">
        <v>3826501</v>
      </c>
      <c r="D57" s="18">
        <v>3569256</v>
      </c>
      <c r="E57" s="18">
        <v>4348806</v>
      </c>
      <c r="F57" s="18">
        <v>4041960</v>
      </c>
      <c r="G57" s="18">
        <f t="shared" si="5"/>
        <v>-522305</v>
      </c>
      <c r="H57" s="19">
        <f t="shared" si="6"/>
        <v>-472704</v>
      </c>
    </row>
    <row r="58" spans="1:8" ht="36.75" customHeight="1">
      <c r="A58" s="16">
        <v>19</v>
      </c>
      <c r="B58" s="17" t="s">
        <v>62</v>
      </c>
      <c r="C58" s="18">
        <v>35122492</v>
      </c>
      <c r="D58" s="18">
        <v>34332797</v>
      </c>
      <c r="E58" s="18">
        <v>34178231</v>
      </c>
      <c r="F58" s="18">
        <v>33532562</v>
      </c>
      <c r="G58" s="18">
        <f t="shared" si="5"/>
        <v>944261</v>
      </c>
      <c r="H58" s="19">
        <f t="shared" si="6"/>
        <v>800235</v>
      </c>
    </row>
    <row r="59" spans="1:8" ht="36.75" customHeight="1">
      <c r="A59" s="16">
        <v>20</v>
      </c>
      <c r="B59" s="26" t="s">
        <v>63</v>
      </c>
      <c r="C59" s="18">
        <v>5479009</v>
      </c>
      <c r="D59" s="18">
        <v>4178241</v>
      </c>
      <c r="E59" s="18">
        <v>5635301</v>
      </c>
      <c r="F59" s="18">
        <v>3033215</v>
      </c>
      <c r="G59" s="18">
        <f t="shared" si="5"/>
        <v>-156292</v>
      </c>
      <c r="H59" s="19">
        <f t="shared" si="6"/>
        <v>1145026</v>
      </c>
    </row>
    <row r="60" spans="1:8" ht="36.75" customHeight="1">
      <c r="A60" s="16">
        <v>21</v>
      </c>
      <c r="B60" s="26" t="s">
        <v>64</v>
      </c>
      <c r="C60" s="18">
        <v>873810</v>
      </c>
      <c r="D60" s="18">
        <v>714021</v>
      </c>
      <c r="E60" s="18">
        <v>958722</v>
      </c>
      <c r="F60" s="18">
        <v>797071</v>
      </c>
      <c r="G60" s="18">
        <f t="shared" si="5"/>
        <v>-84912</v>
      </c>
      <c r="H60" s="19">
        <f t="shared" si="6"/>
        <v>-83050</v>
      </c>
    </row>
    <row r="61" spans="1:8" ht="36.75" customHeight="1">
      <c r="A61" s="16">
        <v>22</v>
      </c>
      <c r="B61" s="26" t="s">
        <v>65</v>
      </c>
      <c r="C61" s="18">
        <v>24368236</v>
      </c>
      <c r="D61" s="18">
        <v>23147390</v>
      </c>
      <c r="E61" s="18">
        <v>24001655</v>
      </c>
      <c r="F61" s="18">
        <v>22783644</v>
      </c>
      <c r="G61" s="18">
        <f t="shared" si="5"/>
        <v>366581</v>
      </c>
      <c r="H61" s="19">
        <f t="shared" si="6"/>
        <v>363746</v>
      </c>
    </row>
    <row r="62" spans="1:8" ht="36.75" customHeight="1">
      <c r="A62" s="16">
        <v>23</v>
      </c>
      <c r="B62" s="17" t="s">
        <v>66</v>
      </c>
      <c r="C62" s="18">
        <v>303270</v>
      </c>
      <c r="D62" s="18">
        <v>172357</v>
      </c>
      <c r="E62" s="18">
        <v>281556</v>
      </c>
      <c r="F62" s="18">
        <v>162597</v>
      </c>
      <c r="G62" s="18">
        <f t="shared" si="5"/>
        <v>21714</v>
      </c>
      <c r="H62" s="19">
        <f t="shared" si="6"/>
        <v>9760</v>
      </c>
    </row>
    <row r="63" spans="1:8" ht="36.75" customHeight="1">
      <c r="A63" s="16">
        <v>24</v>
      </c>
      <c r="B63" s="17" t="s">
        <v>67</v>
      </c>
      <c r="C63" s="18">
        <v>1064060</v>
      </c>
      <c r="D63" s="18">
        <v>1792090</v>
      </c>
      <c r="E63" s="18">
        <v>1140275</v>
      </c>
      <c r="F63" s="18">
        <v>3950466</v>
      </c>
      <c r="G63" s="18">
        <f t="shared" si="5"/>
        <v>-76215</v>
      </c>
      <c r="H63" s="19">
        <f t="shared" si="6"/>
        <v>-2158376</v>
      </c>
    </row>
    <row r="64" spans="1:8" ht="36.75" customHeight="1">
      <c r="A64" s="16">
        <v>25</v>
      </c>
      <c r="B64" s="17" t="s">
        <v>68</v>
      </c>
      <c r="C64" s="18">
        <v>134617</v>
      </c>
      <c r="D64" s="18">
        <v>96782</v>
      </c>
      <c r="E64" s="18">
        <v>116672</v>
      </c>
      <c r="F64" s="18">
        <v>89926</v>
      </c>
      <c r="G64" s="18">
        <f t="shared" si="5"/>
        <v>17945</v>
      </c>
      <c r="H64" s="19">
        <f t="shared" si="6"/>
        <v>6856</v>
      </c>
    </row>
    <row r="65" spans="1:8" ht="36.75" customHeight="1">
      <c r="A65" s="16">
        <v>26</v>
      </c>
      <c r="B65" s="17" t="s">
        <v>69</v>
      </c>
      <c r="C65" s="18">
        <f>241123-288</f>
        <v>240835</v>
      </c>
      <c r="D65" s="18">
        <v>234809</v>
      </c>
      <c r="E65" s="18">
        <v>445776</v>
      </c>
      <c r="F65" s="18">
        <v>218119</v>
      </c>
      <c r="G65" s="18">
        <f t="shared" si="5"/>
        <v>-204941</v>
      </c>
      <c r="H65" s="19">
        <f t="shared" si="6"/>
        <v>16690</v>
      </c>
    </row>
    <row r="66" spans="1:8" ht="36.75" customHeight="1">
      <c r="A66" s="35" t="s">
        <v>70</v>
      </c>
      <c r="B66" s="36"/>
      <c r="C66" s="13">
        <f aca="true" t="shared" si="7" ref="C66:H66">C67</f>
        <v>533921481</v>
      </c>
      <c r="D66" s="13">
        <f t="shared" si="7"/>
        <v>533915153</v>
      </c>
      <c r="E66" s="13">
        <f t="shared" si="7"/>
        <v>402877297</v>
      </c>
      <c r="F66" s="13">
        <f t="shared" si="7"/>
        <v>402868291</v>
      </c>
      <c r="G66" s="13">
        <f t="shared" si="7"/>
        <v>131044184</v>
      </c>
      <c r="H66" s="14">
        <f t="shared" si="7"/>
        <v>131046862</v>
      </c>
    </row>
    <row r="67" spans="1:8" ht="36.75" customHeight="1">
      <c r="A67" s="16">
        <v>1</v>
      </c>
      <c r="B67" s="17" t="s">
        <v>71</v>
      </c>
      <c r="C67" s="18">
        <v>533921481</v>
      </c>
      <c r="D67" s="18">
        <v>533915153</v>
      </c>
      <c r="E67" s="18">
        <v>402877297</v>
      </c>
      <c r="F67" s="18">
        <v>402868291</v>
      </c>
      <c r="G67" s="18">
        <f>C67-E67</f>
        <v>131044184</v>
      </c>
      <c r="H67" s="19">
        <f>D67-F67</f>
        <v>131046862</v>
      </c>
    </row>
    <row r="68" spans="1:8" ht="36.75" customHeight="1">
      <c r="A68" s="39" t="s">
        <v>72</v>
      </c>
      <c r="B68" s="40"/>
      <c r="C68" s="13">
        <f aca="true" t="shared" si="8" ref="C68:H68">SUM(C69:C86)</f>
        <v>160229872</v>
      </c>
      <c r="D68" s="13">
        <f t="shared" si="8"/>
        <v>214125349</v>
      </c>
      <c r="E68" s="13">
        <f t="shared" si="8"/>
        <v>226196710</v>
      </c>
      <c r="F68" s="13">
        <f t="shared" si="8"/>
        <v>204331186</v>
      </c>
      <c r="G68" s="13">
        <f t="shared" si="8"/>
        <v>-65966838</v>
      </c>
      <c r="H68" s="14">
        <f t="shared" si="8"/>
        <v>9794163</v>
      </c>
    </row>
    <row r="69" spans="1:8" s="25" customFormat="1" ht="36.75" customHeight="1">
      <c r="A69" s="16">
        <v>1</v>
      </c>
      <c r="B69" s="17" t="s">
        <v>73</v>
      </c>
      <c r="C69" s="18">
        <v>18988612</v>
      </c>
      <c r="D69" s="18">
        <v>19644642</v>
      </c>
      <c r="E69" s="18">
        <v>17650281</v>
      </c>
      <c r="F69" s="18">
        <v>19971450</v>
      </c>
      <c r="G69" s="18">
        <f aca="true" t="shared" si="9" ref="G69:G86">C69-E69</f>
        <v>1338331</v>
      </c>
      <c r="H69" s="19">
        <f aca="true" t="shared" si="10" ref="H69:H86">D69-F69</f>
        <v>-326808</v>
      </c>
    </row>
    <row r="70" spans="1:8" ht="36.75" customHeight="1">
      <c r="A70" s="16">
        <v>2</v>
      </c>
      <c r="B70" s="17" t="s">
        <v>74</v>
      </c>
      <c r="C70" s="18">
        <v>1500</v>
      </c>
      <c r="D70" s="18">
        <v>111739</v>
      </c>
      <c r="E70" s="18">
        <v>5500</v>
      </c>
      <c r="F70" s="18">
        <v>214996</v>
      </c>
      <c r="G70" s="18">
        <f t="shared" si="9"/>
        <v>-4000</v>
      </c>
      <c r="H70" s="19">
        <f t="shared" si="10"/>
        <v>-103257</v>
      </c>
    </row>
    <row r="71" spans="1:8" ht="36.75" customHeight="1">
      <c r="A71" s="16">
        <v>3</v>
      </c>
      <c r="B71" s="17" t="s">
        <v>75</v>
      </c>
      <c r="C71" s="18">
        <v>3221800</v>
      </c>
      <c r="D71" s="18">
        <v>2700489</v>
      </c>
      <c r="E71" s="18">
        <v>3207500</v>
      </c>
      <c r="F71" s="18">
        <v>3074445</v>
      </c>
      <c r="G71" s="18">
        <f t="shared" si="9"/>
        <v>14300</v>
      </c>
      <c r="H71" s="19">
        <f t="shared" si="10"/>
        <v>-373956</v>
      </c>
    </row>
    <row r="72" spans="1:8" ht="36.75" customHeight="1">
      <c r="A72" s="16">
        <v>4</v>
      </c>
      <c r="B72" s="17" t="s">
        <v>76</v>
      </c>
      <c r="C72" s="18">
        <v>1</v>
      </c>
      <c r="D72" s="18">
        <v>1</v>
      </c>
      <c r="E72" s="18">
        <v>1</v>
      </c>
      <c r="F72" s="18">
        <v>1</v>
      </c>
      <c r="G72" s="18">
        <f t="shared" si="9"/>
        <v>0</v>
      </c>
      <c r="H72" s="19">
        <f t="shared" si="10"/>
        <v>0</v>
      </c>
    </row>
    <row r="73" spans="1:8" s="25" customFormat="1" ht="36.75" customHeight="1">
      <c r="A73" s="20">
        <v>5</v>
      </c>
      <c r="B73" s="17" t="s">
        <v>77</v>
      </c>
      <c r="C73" s="18">
        <v>2334239</v>
      </c>
      <c r="D73" s="18">
        <v>56390960</v>
      </c>
      <c r="E73" s="18">
        <v>24177575</v>
      </c>
      <c r="F73" s="18">
        <v>22723657</v>
      </c>
      <c r="G73" s="18">
        <f t="shared" si="9"/>
        <v>-21843336</v>
      </c>
      <c r="H73" s="19">
        <f t="shared" si="10"/>
        <v>33667303</v>
      </c>
    </row>
    <row r="74" spans="1:8" s="25" customFormat="1" ht="36.75" customHeight="1">
      <c r="A74" s="16">
        <v>6</v>
      </c>
      <c r="B74" s="17" t="s">
        <v>78</v>
      </c>
      <c r="C74" s="18">
        <v>1147556</v>
      </c>
      <c r="D74" s="18">
        <v>972124</v>
      </c>
      <c r="E74" s="18">
        <v>1061376</v>
      </c>
      <c r="F74" s="18">
        <v>1024734</v>
      </c>
      <c r="G74" s="18">
        <f t="shared" si="9"/>
        <v>86180</v>
      </c>
      <c r="H74" s="19">
        <f t="shared" si="10"/>
        <v>-52610</v>
      </c>
    </row>
    <row r="75" spans="1:8" ht="36.75" customHeight="1">
      <c r="A75" s="20">
        <v>7</v>
      </c>
      <c r="B75" s="17" t="s">
        <v>79</v>
      </c>
      <c r="C75" s="18">
        <v>59582044</v>
      </c>
      <c r="D75" s="18">
        <v>58817169</v>
      </c>
      <c r="E75" s="18">
        <v>101873487</v>
      </c>
      <c r="F75" s="18">
        <v>94621978</v>
      </c>
      <c r="G75" s="18">
        <f t="shared" si="9"/>
        <v>-42291443</v>
      </c>
      <c r="H75" s="19">
        <f t="shared" si="10"/>
        <v>-35804809</v>
      </c>
    </row>
    <row r="76" spans="1:8" s="25" customFormat="1" ht="36.75" customHeight="1">
      <c r="A76" s="16">
        <v>8</v>
      </c>
      <c r="B76" s="17" t="s">
        <v>80</v>
      </c>
      <c r="C76" s="18">
        <v>1128280</v>
      </c>
      <c r="D76" s="18">
        <v>550655</v>
      </c>
      <c r="E76" s="18">
        <v>567427</v>
      </c>
      <c r="F76" s="18">
        <v>487997</v>
      </c>
      <c r="G76" s="18">
        <f t="shared" si="9"/>
        <v>560853</v>
      </c>
      <c r="H76" s="19">
        <f t="shared" si="10"/>
        <v>62658</v>
      </c>
    </row>
    <row r="77" spans="1:8" ht="36.75" customHeight="1">
      <c r="A77" s="20">
        <v>9</v>
      </c>
      <c r="B77" s="17" t="s">
        <v>81</v>
      </c>
      <c r="C77" s="18">
        <v>14658609</v>
      </c>
      <c r="D77" s="18">
        <v>12035739</v>
      </c>
      <c r="E77" s="18">
        <v>14608495</v>
      </c>
      <c r="F77" s="18">
        <v>13981202</v>
      </c>
      <c r="G77" s="18">
        <f t="shared" si="9"/>
        <v>50114</v>
      </c>
      <c r="H77" s="19">
        <f t="shared" si="10"/>
        <v>-1945463</v>
      </c>
    </row>
    <row r="78" spans="1:8" ht="36.75" customHeight="1">
      <c r="A78" s="21">
        <v>10</v>
      </c>
      <c r="B78" s="22" t="s">
        <v>82</v>
      </c>
      <c r="C78" s="23">
        <v>11266167</v>
      </c>
      <c r="D78" s="23">
        <v>769382</v>
      </c>
      <c r="E78" s="23">
        <v>14501403</v>
      </c>
      <c r="F78" s="23">
        <v>525094</v>
      </c>
      <c r="G78" s="23">
        <f t="shared" si="9"/>
        <v>-3235236</v>
      </c>
      <c r="H78" s="24">
        <f t="shared" si="10"/>
        <v>244288</v>
      </c>
    </row>
    <row r="79" spans="1:8" s="25" customFormat="1" ht="36.75" customHeight="1">
      <c r="A79" s="20">
        <v>11</v>
      </c>
      <c r="B79" s="17" t="s">
        <v>83</v>
      </c>
      <c r="C79" s="18">
        <v>6719385</v>
      </c>
      <c r="D79" s="18">
        <v>3909927</v>
      </c>
      <c r="E79" s="18">
        <v>6602812</v>
      </c>
      <c r="F79" s="18">
        <v>3515109</v>
      </c>
      <c r="G79" s="18">
        <f t="shared" si="9"/>
        <v>116573</v>
      </c>
      <c r="H79" s="19">
        <f t="shared" si="10"/>
        <v>394818</v>
      </c>
    </row>
    <row r="80" spans="1:8" ht="36.75" customHeight="1">
      <c r="A80" s="20">
        <v>12</v>
      </c>
      <c r="B80" s="17" t="s">
        <v>84</v>
      </c>
      <c r="C80" s="18">
        <v>25285209</v>
      </c>
      <c r="D80" s="18">
        <v>44234081</v>
      </c>
      <c r="E80" s="18">
        <v>29138708</v>
      </c>
      <c r="F80" s="18">
        <v>30728025</v>
      </c>
      <c r="G80" s="18">
        <f t="shared" si="9"/>
        <v>-3853499</v>
      </c>
      <c r="H80" s="19">
        <f t="shared" si="10"/>
        <v>13506056</v>
      </c>
    </row>
    <row r="81" spans="1:8" ht="36.75" customHeight="1">
      <c r="A81" s="16">
        <v>13</v>
      </c>
      <c r="B81" s="17" t="s">
        <v>85</v>
      </c>
      <c r="C81" s="18">
        <v>8699381</v>
      </c>
      <c r="D81" s="18">
        <v>8059217</v>
      </c>
      <c r="E81" s="18">
        <v>6028455</v>
      </c>
      <c r="F81" s="18">
        <v>6992554</v>
      </c>
      <c r="G81" s="18">
        <f t="shared" si="9"/>
        <v>2670926</v>
      </c>
      <c r="H81" s="19">
        <f t="shared" si="10"/>
        <v>1066663</v>
      </c>
    </row>
    <row r="82" spans="1:8" ht="36.75" customHeight="1">
      <c r="A82" s="16">
        <v>14</v>
      </c>
      <c r="B82" s="17" t="s">
        <v>86</v>
      </c>
      <c r="C82" s="18">
        <v>2649929</v>
      </c>
      <c r="D82" s="18">
        <v>1903420</v>
      </c>
      <c r="E82" s="18">
        <v>1686174</v>
      </c>
      <c r="F82" s="18">
        <v>1490682</v>
      </c>
      <c r="G82" s="18">
        <f t="shared" si="9"/>
        <v>963755</v>
      </c>
      <c r="H82" s="19">
        <f t="shared" si="10"/>
        <v>412738</v>
      </c>
    </row>
    <row r="83" spans="1:8" ht="36.75" customHeight="1">
      <c r="A83" s="20">
        <v>15</v>
      </c>
      <c r="B83" s="17" t="s">
        <v>87</v>
      </c>
      <c r="C83" s="18">
        <v>4234973</v>
      </c>
      <c r="D83" s="18">
        <v>3673874</v>
      </c>
      <c r="E83" s="18">
        <v>4803097</v>
      </c>
      <c r="F83" s="18">
        <v>4708669</v>
      </c>
      <c r="G83" s="18">
        <f t="shared" si="9"/>
        <v>-568124</v>
      </c>
      <c r="H83" s="19">
        <f t="shared" si="10"/>
        <v>-1034795</v>
      </c>
    </row>
    <row r="84" spans="1:8" ht="36.75" customHeight="1">
      <c r="A84" s="16">
        <v>16</v>
      </c>
      <c r="B84" s="17" t="s">
        <v>88</v>
      </c>
      <c r="C84" s="18">
        <v>37422</v>
      </c>
      <c r="D84" s="18">
        <v>53791</v>
      </c>
      <c r="E84" s="18">
        <v>67842</v>
      </c>
      <c r="F84" s="18">
        <v>66442</v>
      </c>
      <c r="G84" s="18">
        <f t="shared" si="9"/>
        <v>-30420</v>
      </c>
      <c r="H84" s="19">
        <f t="shared" si="10"/>
        <v>-12651</v>
      </c>
    </row>
    <row r="85" spans="1:8" ht="36.75" customHeight="1">
      <c r="A85" s="16">
        <v>17</v>
      </c>
      <c r="B85" s="17" t="s">
        <v>89</v>
      </c>
      <c r="C85" s="18">
        <v>43465</v>
      </c>
      <c r="D85" s="18">
        <v>79148</v>
      </c>
      <c r="E85" s="18">
        <v>50375</v>
      </c>
      <c r="F85" s="18">
        <v>79821</v>
      </c>
      <c r="G85" s="18">
        <f t="shared" si="9"/>
        <v>-6910</v>
      </c>
      <c r="H85" s="19">
        <f t="shared" si="10"/>
        <v>-673</v>
      </c>
    </row>
    <row r="86" spans="1:8" ht="36.75" customHeight="1">
      <c r="A86" s="20">
        <v>18</v>
      </c>
      <c r="B86" s="17" t="s">
        <v>90</v>
      </c>
      <c r="C86" s="18">
        <v>231300</v>
      </c>
      <c r="D86" s="18">
        <v>218991</v>
      </c>
      <c r="E86" s="18">
        <v>166202</v>
      </c>
      <c r="F86" s="18">
        <v>124330</v>
      </c>
      <c r="G86" s="18">
        <f t="shared" si="9"/>
        <v>65098</v>
      </c>
      <c r="H86" s="19">
        <f t="shared" si="10"/>
        <v>94661</v>
      </c>
    </row>
    <row r="87" spans="1:8" ht="36.75" customHeight="1">
      <c r="A87" s="41" t="s">
        <v>91</v>
      </c>
      <c r="B87" s="40"/>
      <c r="C87" s="18">
        <f aca="true" t="shared" si="11" ref="C87:H87">C88</f>
        <v>2504239</v>
      </c>
      <c r="D87" s="18">
        <f t="shared" si="11"/>
        <v>3624833</v>
      </c>
      <c r="E87" s="18">
        <f t="shared" si="11"/>
        <v>3286354</v>
      </c>
      <c r="F87" s="18">
        <f t="shared" si="11"/>
        <v>735329</v>
      </c>
      <c r="G87" s="18">
        <f t="shared" si="11"/>
        <v>-782115</v>
      </c>
      <c r="H87" s="19">
        <f t="shared" si="11"/>
        <v>2889504</v>
      </c>
    </row>
    <row r="88" spans="1:8" ht="36.75" customHeight="1">
      <c r="A88" s="16">
        <v>1</v>
      </c>
      <c r="B88" s="17" t="s">
        <v>92</v>
      </c>
      <c r="C88" s="18">
        <v>2504239</v>
      </c>
      <c r="D88" s="18">
        <v>3624833</v>
      </c>
      <c r="E88" s="18">
        <v>3286354</v>
      </c>
      <c r="F88" s="18">
        <v>735329</v>
      </c>
      <c r="G88" s="18">
        <f>C88-E88</f>
        <v>-782115</v>
      </c>
      <c r="H88" s="19">
        <f>D88-F88</f>
        <v>2889504</v>
      </c>
    </row>
    <row r="89" spans="1:8" ht="25.5" customHeight="1">
      <c r="A89" s="16"/>
      <c r="B89" s="17"/>
      <c r="C89" s="18"/>
      <c r="D89" s="18"/>
      <c r="E89" s="18"/>
      <c r="F89" s="18"/>
      <c r="G89" s="18"/>
      <c r="H89" s="19"/>
    </row>
    <row r="90" spans="1:8" ht="25.5" customHeight="1">
      <c r="A90" s="16"/>
      <c r="B90" s="17"/>
      <c r="C90" s="18"/>
      <c r="D90" s="18"/>
      <c r="E90" s="18"/>
      <c r="F90" s="18"/>
      <c r="G90" s="18"/>
      <c r="H90" s="19"/>
    </row>
    <row r="91" spans="1:8" ht="25.5" customHeight="1">
      <c r="A91" s="16"/>
      <c r="B91" s="17"/>
      <c r="C91" s="18"/>
      <c r="D91" s="18"/>
      <c r="E91" s="18"/>
      <c r="F91" s="18"/>
      <c r="G91" s="18"/>
      <c r="H91" s="19"/>
    </row>
    <row r="92" spans="1:8" ht="25.5" customHeight="1">
      <c r="A92" s="16"/>
      <c r="B92" s="17"/>
      <c r="C92" s="18"/>
      <c r="D92" s="18"/>
      <c r="E92" s="18"/>
      <c r="F92" s="18"/>
      <c r="G92" s="18"/>
      <c r="H92" s="19"/>
    </row>
    <row r="93" spans="1:8" ht="25.5" customHeight="1">
      <c r="A93" s="16"/>
      <c r="B93" s="17"/>
      <c r="C93" s="18"/>
      <c r="D93" s="18"/>
      <c r="E93" s="18"/>
      <c r="F93" s="18"/>
      <c r="G93" s="18"/>
      <c r="H93" s="19"/>
    </row>
    <row r="94" spans="1:8" ht="25.5" customHeight="1">
      <c r="A94" s="16"/>
      <c r="B94" s="17"/>
      <c r="C94" s="18"/>
      <c r="D94" s="18"/>
      <c r="E94" s="18"/>
      <c r="F94" s="18"/>
      <c r="G94" s="18"/>
      <c r="H94" s="19"/>
    </row>
    <row r="95" spans="1:8" ht="25.5" customHeight="1">
      <c r="A95" s="16"/>
      <c r="B95" s="17"/>
      <c r="C95" s="18"/>
      <c r="D95" s="18"/>
      <c r="E95" s="18"/>
      <c r="F95" s="18"/>
      <c r="G95" s="18"/>
      <c r="H95" s="19"/>
    </row>
    <row r="96" spans="1:8" ht="25.5" customHeight="1">
      <c r="A96" s="16"/>
      <c r="B96" s="17"/>
      <c r="C96" s="18"/>
      <c r="D96" s="18"/>
      <c r="E96" s="18"/>
      <c r="F96" s="18"/>
      <c r="G96" s="18"/>
      <c r="H96" s="19"/>
    </row>
    <row r="97" spans="1:8" ht="25.5" customHeight="1">
      <c r="A97" s="16"/>
      <c r="B97" s="17"/>
      <c r="C97" s="18"/>
      <c r="D97" s="18"/>
      <c r="E97" s="18"/>
      <c r="F97" s="18"/>
      <c r="G97" s="18"/>
      <c r="H97" s="19"/>
    </row>
    <row r="98" spans="1:8" ht="25.5" customHeight="1">
      <c r="A98" s="16"/>
      <c r="B98" s="17"/>
      <c r="C98" s="18"/>
      <c r="D98" s="18"/>
      <c r="E98" s="18"/>
      <c r="F98" s="18"/>
      <c r="G98" s="18"/>
      <c r="H98" s="19"/>
    </row>
    <row r="99" spans="1:8" ht="25.5" customHeight="1">
      <c r="A99" s="16"/>
      <c r="B99" s="17"/>
      <c r="C99" s="18"/>
      <c r="D99" s="18"/>
      <c r="E99" s="18"/>
      <c r="F99" s="18"/>
      <c r="G99" s="18"/>
      <c r="H99" s="19"/>
    </row>
    <row r="100" spans="1:8" ht="25.5" customHeight="1">
      <c r="A100" s="16"/>
      <c r="B100" s="17"/>
      <c r="C100" s="18"/>
      <c r="D100" s="18"/>
      <c r="E100" s="18"/>
      <c r="F100" s="18"/>
      <c r="G100" s="18"/>
      <c r="H100" s="19"/>
    </row>
    <row r="101" spans="1:8" ht="25.5" customHeight="1">
      <c r="A101" s="16"/>
      <c r="B101" s="17"/>
      <c r="C101" s="18"/>
      <c r="D101" s="18"/>
      <c r="E101" s="18"/>
      <c r="F101" s="18"/>
      <c r="G101" s="18"/>
      <c r="H101" s="19"/>
    </row>
    <row r="102" spans="1:8" ht="25.5" customHeight="1">
      <c r="A102" s="16"/>
      <c r="B102" s="17"/>
      <c r="C102" s="18"/>
      <c r="D102" s="18"/>
      <c r="E102" s="18"/>
      <c r="F102" s="18"/>
      <c r="G102" s="18"/>
      <c r="H102" s="19"/>
    </row>
    <row r="103" spans="1:8" ht="25.5" customHeight="1">
      <c r="A103" s="16"/>
      <c r="B103" s="17"/>
      <c r="C103" s="18"/>
      <c r="D103" s="18"/>
      <c r="E103" s="18"/>
      <c r="F103" s="18"/>
      <c r="G103" s="18"/>
      <c r="H103" s="19"/>
    </row>
    <row r="104" spans="1:8" ht="25.5" customHeight="1">
      <c r="A104" s="16"/>
      <c r="B104" s="17"/>
      <c r="C104" s="18"/>
      <c r="D104" s="18"/>
      <c r="E104" s="18"/>
      <c r="F104" s="18"/>
      <c r="G104" s="18"/>
      <c r="H104" s="19"/>
    </row>
    <row r="105" spans="1:8" ht="25.5" customHeight="1">
      <c r="A105" s="21"/>
      <c r="B105" s="22"/>
      <c r="C105" s="23"/>
      <c r="D105" s="23"/>
      <c r="E105" s="23"/>
      <c r="F105" s="23"/>
      <c r="G105" s="23"/>
      <c r="H105" s="24"/>
    </row>
    <row r="106" spans="1:8" s="25" customFormat="1" ht="6" customHeight="1">
      <c r="A106" s="20"/>
      <c r="B106" s="27"/>
      <c r="C106" s="28"/>
      <c r="D106" s="28"/>
      <c r="E106" s="28"/>
      <c r="F106" s="28"/>
      <c r="G106" s="28"/>
      <c r="H106" s="28"/>
    </row>
    <row r="107" spans="1:8" s="29" customFormat="1" ht="24" customHeight="1">
      <c r="A107" s="37" t="s">
        <v>93</v>
      </c>
      <c r="B107" s="37"/>
      <c r="C107" s="37"/>
      <c r="D107" s="37"/>
      <c r="E107" s="37"/>
      <c r="F107" s="37"/>
      <c r="G107" s="37"/>
      <c r="H107" s="37"/>
    </row>
    <row r="108" spans="1:8" s="29" customFormat="1" ht="36.75" customHeight="1">
      <c r="A108" s="30"/>
      <c r="B108" s="38" t="s">
        <v>94</v>
      </c>
      <c r="C108" s="38"/>
      <c r="D108" s="38"/>
      <c r="E108" s="38"/>
      <c r="F108" s="38"/>
      <c r="G108" s="38"/>
      <c r="H108" s="38"/>
    </row>
  </sheetData>
  <mergeCells count="16">
    <mergeCell ref="C1:F1"/>
    <mergeCell ref="A7:B7"/>
    <mergeCell ref="A8:B8"/>
    <mergeCell ref="A5:B6"/>
    <mergeCell ref="C5:D5"/>
    <mergeCell ref="E5:F5"/>
    <mergeCell ref="A107:H107"/>
    <mergeCell ref="B108:H108"/>
    <mergeCell ref="A66:B66"/>
    <mergeCell ref="A68:B68"/>
    <mergeCell ref="A87:B87"/>
    <mergeCell ref="G5:H5"/>
    <mergeCell ref="D4:E4"/>
    <mergeCell ref="C2:F2"/>
    <mergeCell ref="A39:B39"/>
    <mergeCell ref="A9:B9"/>
  </mergeCells>
  <printOptions horizontalCentered="1"/>
  <pageMargins left="0.5511811023622047" right="0.4724409448818898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z00sp</cp:lastModifiedBy>
  <dcterms:created xsi:type="dcterms:W3CDTF">2003-07-03T06:01:48Z</dcterms:created>
  <dcterms:modified xsi:type="dcterms:W3CDTF">2014-01-02T03:18:22Z</dcterms:modified>
  <cp:category/>
  <cp:version/>
  <cp:contentType/>
  <cp:contentStatus/>
</cp:coreProperties>
</file>