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'Sheet1'!$A$1:$Q$53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<sst xmlns="http://schemas.openxmlformats.org/spreadsheetml/2006/main" count="298" uniqueCount="44">
  <si>
    <t xml:space="preserve">１４４    資      本　    增        </t>
  </si>
  <si>
    <t xml:space="preserve">  減　　  綜　　　計　  　表 </t>
  </si>
  <si>
    <t xml:space="preserve">  單位：新臺幣元</t>
  </si>
  <si>
    <t>機　　關　　名　　稱</t>
  </si>
  <si>
    <t>期　　初　　資　　本　　額</t>
  </si>
  <si>
    <t xml:space="preserve">本　　　　             年        　　　　      度      </t>
  </si>
  <si>
    <t xml:space="preserve"> 增        　　　　      減         　　　　      數       </t>
  </si>
  <si>
    <t>期　　　　末　　　　資　　　　本　　　　額</t>
  </si>
  <si>
    <t>實　收　資　本</t>
  </si>
  <si>
    <t>預　收　資　本</t>
  </si>
  <si>
    <t>合　　　計</t>
  </si>
  <si>
    <t>中　央　政　府　資　本</t>
  </si>
  <si>
    <t>地　方　政　府　資　本</t>
  </si>
  <si>
    <t>其 他 政 府 機 關 資 本</t>
  </si>
  <si>
    <t>民　股　股　東　資　本</t>
  </si>
  <si>
    <t>合　　　　　　計</t>
  </si>
  <si>
    <t>現　　金</t>
  </si>
  <si>
    <t>轉　　帳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</si>
  <si>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</si>
  <si>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</si>
  <si>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</si>
  <si>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</si>
  <si>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</si>
  <si>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</si>
  <si>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</si>
  <si>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</si>
  <si>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</si>
  <si>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</si>
  <si>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</si>
  <si>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</si>
  <si>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</si>
  <si>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</si>
  <si>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</si>
  <si>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</si>
  <si>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</si>
  <si>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</si>
  <si>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</si>
  <si>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</si>
  <si>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</si>
  <si>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</si>
  <si>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</si>
  <si>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</si>
  <si>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總計</t>
  </si>
  <si>
    <t>註：1.台灣糖業股份有限公司減少現金部分，係考量該公司營運狀況穩定有餘裕資金，辦理現金減資，繳還中央、地方政府、其他政府機關及民股股東之數。
    2.台灣自來水股份有限公司增加現金部分，係為辦理重大供水建設計畫，中央及地方政府現金增資之數；增加轉帳部分，係中央政府資產作價撥充資本之數。
    3.財政部印刷廠增加轉帳部分，係改善資本結構辦理以前年度公積轉列資本之數。
    4.交通部臺灣鐵路管理局增加現金部分，係為辦理重大鐵路建設計畫。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</si>
</sst>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-\ #,##0.00_-;\-\ #,##0.00_-;_ &quot;&quot;_-"/>
  </numFmts>
  <fonts count="10">
    <font>
      <sz val="12"/>
      <name val="新細明體"/>
      <family val="1"/>
    </font>
    <font>
      <sz val="9"/>
      <name val="新細明體"/>
      <family val="1"/>
    </font>
    <font>
      <b/>
      <sz val="30"/>
      <name val="新細明體"/>
      <family val="1"/>
    </font>
    <font>
      <sz val="12"/>
      <name val="Courier"/>
      <family val="3"/>
    </font>
    <font>
      <sz val="12"/>
      <name val="細明體"/>
      <family val="3"/>
    </font>
    <font>
      <sz val="14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 vertical="center"/>
      <protection/>
    </xf>
    <xf numFmtId="37" fontId="3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7" fontId="2" fillId="0" borderId="0" xfId="17" applyFont="1">
      <alignment/>
      <protection/>
    </xf>
    <xf numFmtId="37" fontId="4" fillId="0" borderId="0" xfId="17" applyFont="1">
      <alignment/>
      <protection/>
    </xf>
    <xf numFmtId="37" fontId="4" fillId="0" borderId="0" xfId="17" applyFont="1" applyBorder="1">
      <alignment/>
      <protection/>
    </xf>
    <xf numFmtId="37" fontId="4" fillId="0" borderId="0" xfId="17" applyFont="1" applyAlignment="1" applyProtection="1">
      <alignment horizontal="left"/>
      <protection/>
    </xf>
    <xf numFmtId="37" fontId="5" fillId="0" borderId="0" xfId="17" applyFont="1" applyAlignment="1">
      <alignment horizontal="center"/>
      <protection/>
    </xf>
    <xf numFmtId="179" fontId="6" fillId="0" borderId="0" xfId="17" applyNumberFormat="1" applyFont="1" applyAlignment="1" applyProtection="1">
      <alignment horizontal="right"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6" fillId="0" borderId="0" xfId="17" applyNumberFormat="1" applyFont="1" applyBorder="1" applyAlignment="1" applyProtection="1">
      <alignment horizontal="right" vertical="center"/>
      <protection/>
    </xf>
    <xf numFmtId="179" fontId="6" fillId="0" borderId="0" xfId="17" applyNumberFormat="1" applyFont="1" applyAlignment="1">
      <alignment horizontal="right" vertical="center"/>
      <protection/>
    </xf>
    <xf numFmtId="37" fontId="7" fillId="0" borderId="0" xfId="17" applyFont="1" applyAlignment="1" applyProtection="1">
      <alignment horizontal="center" vertical="center"/>
      <protection/>
    </xf>
    <xf numFmtId="179" fontId="6" fillId="0" borderId="0" xfId="17" applyNumberFormat="1" applyFont="1" applyFill="1" applyAlignment="1" applyProtection="1">
      <alignment horizontal="right" vertical="center"/>
      <protection/>
    </xf>
    <xf numFmtId="179" fontId="6" fillId="0" borderId="0" xfId="17" applyNumberFormat="1" applyFont="1" applyBorder="1" applyAlignment="1">
      <alignment horizontal="right" vertical="center"/>
      <protection/>
    </xf>
    <xf numFmtId="37" fontId="4" fillId="0" borderId="0" xfId="17" applyFont="1" applyAlignment="1">
      <alignment horizontal="left"/>
      <protection/>
    </xf>
    <xf numFmtId="179" fontId="3" fillId="0" borderId="0" xfId="17" applyNumberFormat="1" applyFont="1" applyBorder="1">
      <alignment/>
      <protection/>
    </xf>
    <xf numFmtId="179" fontId="3" fillId="0" borderId="0" xfId="17" applyNumberFormat="1" applyFont="1" applyProtection="1">
      <alignment/>
      <protection/>
    </xf>
    <xf numFmtId="179" fontId="3" fillId="0" borderId="0" xfId="17" applyNumberFormat="1" applyFont="1">
      <alignment/>
      <protection/>
    </xf>
    <xf numFmtId="37" fontId="3" fillId="0" borderId="0" xfId="17" applyFont="1">
      <alignment/>
      <protection/>
    </xf>
    <xf numFmtId="37" fontId="3" fillId="0" borderId="0" xfId="17" applyFont="1" applyAlignment="1">
      <alignment vertical="center"/>
      <protection/>
    </xf>
    <xf numFmtId="37" fontId="3" fillId="0" borderId="0" xfId="17" applyFont="1" applyFill="1" applyAlignment="1">
      <alignment vertical="center"/>
      <protection/>
    </xf>
    <xf numFmtId="37" fontId="3" fillId="0" borderId="0" xfId="17" applyFont="1" applyBorder="1" applyAlignment="1">
      <alignment vertical="center"/>
      <protection/>
    </xf>
    <xf numFmtId="4" fontId="6" fillId="0" borderId="1" xfId="17" applyNumberFormat="1" applyFont="1" applyBorder="1" applyAlignment="1" applyProtection="1">
      <alignment horizontal="right" vertical="center"/>
      <protection/>
    </xf>
    <xf numFmtId="37" fontId="3" fillId="0" borderId="0" xfId="17" applyFont="1" applyBorder="1" applyAlignment="1">
      <alignment/>
      <protection/>
    </xf>
    <xf numFmtId="37" fontId="3" fillId="0" borderId="0" xfId="17" applyFont="1" applyFill="1">
      <alignment/>
      <protection/>
    </xf>
    <xf numFmtId="37" fontId="4" fillId="0" borderId="0" xfId="17" applyFont="1" applyFill="1">
      <alignment/>
      <protection/>
    </xf>
    <xf numFmtId="37" fontId="3" fillId="0" borderId="0" xfId="17" applyFont="1" applyBorder="1">
      <alignment/>
      <protection/>
    </xf>
    <xf numFmtId="37" fontId="3" fillId="0" borderId="0" xfId="17" applyNumberFormat="1" applyFont="1" applyProtection="1">
      <alignment/>
      <protection/>
    </xf>
    <xf numFmtId="4" fontId="3" fillId="0" borderId="0" xfId="17" applyNumberFormat="1" applyFont="1">
      <alignment/>
      <protection/>
    </xf>
    <xf numFmtId="37" fontId="4" fillId="0" borderId="2" xfId="15" applyFont="1" applyFill="1" applyBorder="1" applyAlignment="1">
      <alignment horizontal="left" wrapText="1"/>
      <protection/>
    </xf>
    <xf numFmtId="37" fontId="2" fillId="0" borderId="0" xfId="17" applyFont="1">
      <alignment horizontal="right"/>
      <protection/>
    </xf>
    <xf numFmtId="0" fontId="0" fillId="0" borderId="0" xfId="0" applyFont="1" applyAlignment="1">
      <alignment horizontal="right"/>
    </xf>
    <xf numFmtId="37" fontId="0" fillId="0" borderId="3" xfId="17" applyFont="1" applyBorder="1" applyAlignment="1">
      <alignment horizontal="center" vertical="center"/>
      <protection/>
    </xf>
    <xf numFmtId="37" fontId="0" fillId="0" borderId="4" xfId="17" applyFont="1" applyBorder="1" applyAlignment="1" applyProtection="1">
      <alignment horizontal="center" vertical="center"/>
      <protection/>
    </xf>
    <xf numFmtId="37" fontId="0" fillId="0" borderId="5" xfId="17" applyFont="1" applyBorder="1" applyAlignment="1">
      <alignment horizontal="center" vertical="center"/>
      <protection/>
    </xf>
    <xf numFmtId="37" fontId="0" fillId="0" borderId="6" xfId="17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7" fontId="0" fillId="0" borderId="0" xfId="17" applyFont="1" applyAlignment="1">
      <alignment horizontal="center" vertical="center"/>
      <protection/>
    </xf>
    <xf numFmtId="37" fontId="0" fillId="0" borderId="7" xfId="17" applyFont="1" applyBorder="1" applyAlignment="1">
      <alignment horizontal="center" vertical="center"/>
      <protection/>
    </xf>
    <xf numFmtId="37" fontId="0" fillId="0" borderId="8" xfId="17" applyFont="1" applyBorder="1" applyAlignment="1" applyProtection="1">
      <alignment horizontal="center" vertical="center"/>
      <protection/>
    </xf>
    <xf numFmtId="37" fontId="0" fillId="0" borderId="9" xfId="17" applyFont="1" applyBorder="1" applyAlignment="1" applyProtection="1">
      <alignment horizontal="center" vertical="center"/>
      <protection/>
    </xf>
    <xf numFmtId="37" fontId="0" fillId="0" borderId="10" xfId="17" applyFont="1" applyBorder="1" applyAlignment="1">
      <alignment horizontal="center" vertical="center"/>
      <protection/>
    </xf>
    <xf numFmtId="37" fontId="0" fillId="0" borderId="9" xfId="17" applyNumberFormat="1" applyFont="1" applyBorder="1" applyAlignment="1" applyProtection="1">
      <alignment horizontal="center" vertical="center"/>
      <protection/>
    </xf>
    <xf numFmtId="37" fontId="0" fillId="0" borderId="11" xfId="17" applyFont="1" applyBorder="1" applyAlignment="1">
      <alignment horizontal="center" vertical="center"/>
      <protection/>
    </xf>
    <xf numFmtId="37" fontId="0" fillId="0" borderId="12" xfId="17" applyFont="1" applyBorder="1" applyAlignment="1">
      <alignment horizontal="center" vertical="center"/>
      <protection/>
    </xf>
    <xf numFmtId="37" fontId="0" fillId="0" borderId="13" xfId="17" applyFont="1" applyBorder="1" applyAlignment="1">
      <alignment horizontal="center" vertical="center"/>
      <protection/>
    </xf>
    <xf numFmtId="37" fontId="0" fillId="0" borderId="14" xfId="17" applyFont="1" applyBorder="1" applyAlignment="1">
      <alignment horizontal="center" vertical="center"/>
      <protection/>
    </xf>
    <xf numFmtId="37" fontId="0" fillId="0" borderId="15" xfId="17" applyFont="1" applyBorder="1" applyAlignment="1">
      <alignment horizontal="center" vertical="center"/>
      <protection/>
    </xf>
    <xf numFmtId="37" fontId="0" fillId="0" borderId="16" xfId="17" applyFont="1" applyBorder="1" applyAlignment="1">
      <alignment horizontal="center" vertical="center"/>
      <protection/>
    </xf>
    <xf numFmtId="37" fontId="0" fillId="0" borderId="17" xfId="17" applyFont="1" applyBorder="1" applyAlignment="1" applyProtection="1">
      <alignment horizontal="center" vertical="center"/>
      <protection/>
    </xf>
    <xf numFmtId="37" fontId="0" fillId="0" borderId="15" xfId="17" applyFont="1" applyBorder="1" applyAlignment="1" applyProtection="1">
      <alignment horizontal="center" vertical="center"/>
      <protection/>
    </xf>
    <xf numFmtId="37" fontId="0" fillId="0" borderId="18" xfId="17" applyFont="1" applyBorder="1" applyAlignment="1" applyProtection="1">
      <alignment horizontal="center" vertical="center"/>
      <protection/>
    </xf>
    <xf numFmtId="37" fontId="0" fillId="0" borderId="19" xfId="17" applyFont="1" applyBorder="1" applyAlignment="1">
      <alignment horizontal="center" vertical="center"/>
      <protection/>
    </xf>
    <xf numFmtId="37" fontId="0" fillId="0" borderId="0" xfId="17" applyFont="1" applyAlignment="1" applyProtection="1">
      <alignment horizontal="center" vertical="center"/>
      <protection/>
    </xf>
    <xf numFmtId="37" fontId="8" fillId="0" borderId="0" xfId="17" applyFont="1" applyAlignment="1">
      <alignment horizontal="center" vertical="center"/>
      <protection/>
    </xf>
    <xf numFmtId="4" fontId="9" fillId="0" borderId="0" xfId="17" applyNumberFormat="1" applyFont="1" applyAlignment="1">
      <alignment horizontal="right" vertical="center"/>
      <protection/>
    </xf>
    <xf numFmtId="179" fontId="9" fillId="0" borderId="0" xfId="0" applyFont="1" applyAlignment="1">
      <alignment horizontal="right" vertical="center"/>
    </xf>
    <xf numFmtId="37" fontId="0" fillId="0" borderId="0" xfId="17" applyFont="1" applyAlignment="1">
      <alignment horizontal="distributed" vertical="center"/>
      <protection/>
    </xf>
    <xf numFmtId="4" fontId="6" fillId="0" borderId="0" xfId="17" applyNumberFormat="1" applyFont="1" applyAlignment="1">
      <alignment horizontal="right" vertical="center"/>
      <protection locked="0"/>
    </xf>
    <xf numFmtId="179" fontId="6" fillId="0" borderId="0" xfId="17" applyFont="1" applyAlignment="1">
      <alignment horizontal="right" vertical="center"/>
      <protection locked="0"/>
    </xf>
    <xf numFmtId="4" fontId="6" fillId="0" borderId="0" xfId="17" applyNumberFormat="1" applyFont="1" applyAlignment="1">
      <alignment horizontal="right" vertical="center"/>
      <protection/>
    </xf>
    <xf numFmtId="179" fontId="6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179" fontId="9" fillId="0" borderId="0" xfId="17" applyNumberFormat="1" applyFont="1" applyAlignment="1">
      <alignment horizontal="right" vertical="center"/>
      <protection/>
    </xf>
    <xf numFmtId="179" fontId="6" fillId="0" borderId="0" xfId="17" applyNumberFormat="1" applyFont="1" applyAlignment="1">
      <alignment horizontal="right" vertical="center"/>
      <protection locked="0"/>
    </xf>
    <xf numFmtId="4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17" applyNumberFormat="1" applyFont="1" applyBorder="1" applyAlignment="1" applyProtection="1">
      <alignment horizontal="right" vertical="center"/>
      <protection/>
    </xf>
    <xf numFmtId="179" fontId="6" fillId="0" borderId="0" xfId="17" applyNumberFormat="1" applyFont="1" applyAlignment="1" applyProtection="1">
      <alignment horizontal="right" vertical="center"/>
      <protection/>
    </xf>
    <xf numFmtId="179" fontId="6" fillId="0" borderId="0" xfId="17" applyNumberFormat="1" applyFont="1" applyAlignment="1">
      <alignment horizontal="right" vertical="center"/>
      <protection/>
    </xf>
    <xf numFmtId="179" fontId="9" fillId="0" borderId="0" xfId="17" applyFont="1" applyAlignment="1">
      <alignment horizontal="right" vertical="center"/>
      <protection/>
    </xf>
    <xf numFmtId="179" fontId="6" fillId="0" borderId="0" xfId="16" applyFont="1" applyAlignment="1">
      <alignment horizontal="right" vertical="center"/>
      <protection locked="0"/>
    </xf>
    <xf numFmtId="179" fontId="6" fillId="0" borderId="0" xfId="0" applyFont="1" applyAlignment="1">
      <alignment horizontal="right" vertical="center"/>
    </xf>
    <xf numFmtId="4" fontId="6" fillId="0" borderId="0" xfId="16" applyNumberFormat="1" applyFont="1" applyAlignment="1">
      <alignment horizontal="right" vertical="center"/>
      <protection locked="0"/>
    </xf>
    <xf numFmtId="4" fontId="6" fillId="0" borderId="0" xfId="16" applyFont="1" applyAlignment="1">
      <alignment horizontal="right" vertical="center"/>
      <protection locked="0"/>
    </xf>
    <xf numFmtId="4" fontId="6" fillId="0" borderId="0" xfId="0" applyFont="1" applyAlignment="1">
      <alignment horizontal="right" vertical="center"/>
    </xf>
    <xf numFmtId="37" fontId="0" fillId="0" borderId="0" xfId="17" applyFont="1" applyFill="1" applyAlignment="1" applyProtection="1">
      <alignment horizontal="center" vertical="center"/>
      <protection/>
    </xf>
    <xf numFmtId="4" fontId="9" fillId="0" borderId="0" xfId="17" applyFont="1" applyAlignment="1">
      <alignment horizontal="right" vertical="center"/>
      <protection/>
    </xf>
    <xf numFmtId="179" fontId="6" fillId="0" borderId="0" xfId="17" applyFont="1" applyAlignment="1">
      <alignment horizontal="right" vertical="center"/>
      <protection/>
    </xf>
    <xf numFmtId="4" fontId="6" fillId="0" borderId="0" xfId="17" applyFont="1" applyAlignment="1">
      <alignment horizontal="right" vertical="center"/>
      <protection/>
    </xf>
    <xf numFmtId="37" fontId="0" fillId="0" borderId="0" xfId="17" applyFont="1" applyBorder="1" applyAlignment="1" applyProtection="1">
      <alignment horizontal="center" vertical="center"/>
      <protection/>
    </xf>
    <xf numFmtId="4" fontId="9" fillId="0" borderId="0" xfId="17" applyNumberFormat="1" applyFont="1" applyAlignment="1">
      <alignment horizontal="right" vertical="center"/>
      <protection locked="0"/>
    </xf>
    <xf numFmtId="179" fontId="9" fillId="0" borderId="0" xfId="17" applyFont="1" applyAlignment="1">
      <alignment horizontal="right" vertical="center"/>
      <protection locked="0"/>
    </xf>
    <xf numFmtId="179" fontId="9" fillId="0" borderId="0" xfId="16" applyFont="1" applyAlignment="1">
      <alignment horizontal="right" vertical="center"/>
      <protection locked="0"/>
    </xf>
    <xf numFmtId="179" fontId="9" fillId="0" borderId="0" xfId="0" applyFont="1" applyAlignment="1">
      <alignment horizontal="right" vertical="center"/>
    </xf>
    <xf numFmtId="37" fontId="0" fillId="0" borderId="1" xfId="17" applyFont="1" applyBorder="1" applyAlignment="1" applyProtection="1">
      <alignment horizontal="center" vertical="center"/>
      <protection/>
    </xf>
    <xf numFmtId="37" fontId="4" fillId="0" borderId="2" xfId="15" applyFont="1" applyFill="1" applyBorder="1" applyAlignment="1">
      <alignment horizontal="left" vertical="center" wrapText="1"/>
      <protection/>
    </xf>
  </cellXfs>
  <cellStyles count="7">
    <cellStyle name="Normal" xfId="0"/>
    <cellStyle name="一般_乙144資本增減綜計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="60" zoomScaleNormal="75" workbookViewId="0" topLeftCell="D40">
      <selection activeCell="E62" sqref="E62"/>
    </sheetView>
  </sheetViews>
  <sheetFormatPr defaultColWidth="9.00390625" defaultRowHeight="15" customHeight="1"/>
  <cols>
    <col min="1" max="1" width="34.75390625" style="17" bestFit="1" customWidth="1"/>
    <col min="2" max="2" width="20.875" style="25" bestFit="1" customWidth="1"/>
    <col min="3" max="3" width="18.125" style="17" bestFit="1" customWidth="1"/>
    <col min="4" max="4" width="20.75390625" style="17" bestFit="1" customWidth="1"/>
    <col min="5" max="6" width="20.00390625" style="17" bestFit="1" customWidth="1"/>
    <col min="7" max="7" width="12.625" style="17" bestFit="1" customWidth="1"/>
    <col min="8" max="8" width="15.375" style="17" bestFit="1" customWidth="1"/>
    <col min="9" max="9" width="16.125" style="17" bestFit="1" customWidth="1"/>
    <col min="10" max="10" width="13.375" style="17" bestFit="1" customWidth="1"/>
    <col min="11" max="11" width="17.125" style="17" customWidth="1"/>
    <col min="12" max="12" width="13.50390625" style="17" bestFit="1" customWidth="1"/>
    <col min="13" max="13" width="19.875" style="17" bestFit="1" customWidth="1"/>
    <col min="14" max="14" width="19.625" style="17" bestFit="1" customWidth="1"/>
    <col min="15" max="15" width="20.75390625" style="17" bestFit="1" customWidth="1"/>
    <col min="16" max="16" width="18.625" style="17" bestFit="1" customWidth="1"/>
    <col min="17" max="17" width="21.50390625" style="17" bestFit="1" customWidth="1"/>
    <col min="18" max="16384" width="11.00390625" style="17" bestFit="1" customWidth="1"/>
  </cols>
  <sheetData>
    <row r="1" spans="1:9" ht="51.75" customHeight="1">
      <c r="A1" s="29" t="s">
        <v>0</v>
      </c>
      <c r="B1" s="30"/>
      <c r="C1" s="30"/>
      <c r="D1" s="30"/>
      <c r="E1" s="30"/>
      <c r="F1" s="30"/>
      <c r="G1" s="30"/>
      <c r="H1" s="30"/>
      <c r="I1" s="1" t="s">
        <v>1</v>
      </c>
    </row>
    <row r="2" spans="1:17" ht="35.25" customHeight="1">
      <c r="A2" s="2"/>
      <c r="B2" s="3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5" t="s">
        <v>2</v>
      </c>
    </row>
    <row r="3" spans="1:17" s="37" customFormat="1" ht="31.5" customHeight="1">
      <c r="A3" s="31" t="s">
        <v>3</v>
      </c>
      <c r="B3" s="32" t="s">
        <v>4</v>
      </c>
      <c r="C3" s="33"/>
      <c r="D3" s="34"/>
      <c r="E3" s="32" t="s">
        <v>5</v>
      </c>
      <c r="F3" s="35"/>
      <c r="G3" s="35"/>
      <c r="H3" s="35"/>
      <c r="I3" s="33" t="s">
        <v>6</v>
      </c>
      <c r="J3" s="35"/>
      <c r="K3" s="35"/>
      <c r="L3" s="35"/>
      <c r="M3" s="35"/>
      <c r="N3" s="36"/>
      <c r="O3" s="32" t="s">
        <v>7</v>
      </c>
      <c r="P3" s="33"/>
      <c r="Q3" s="33"/>
    </row>
    <row r="4" spans="1:17" s="37" customFormat="1" ht="27.75" customHeight="1">
      <c r="A4" s="38"/>
      <c r="B4" s="39" t="s">
        <v>8</v>
      </c>
      <c r="C4" s="39" t="s">
        <v>9</v>
      </c>
      <c r="D4" s="39" t="s">
        <v>10</v>
      </c>
      <c r="E4" s="40" t="s">
        <v>11</v>
      </c>
      <c r="F4" s="41"/>
      <c r="G4" s="40" t="s">
        <v>12</v>
      </c>
      <c r="H4" s="41"/>
      <c r="I4" s="40" t="s">
        <v>13</v>
      </c>
      <c r="J4" s="41"/>
      <c r="K4" s="40" t="s">
        <v>14</v>
      </c>
      <c r="L4" s="41"/>
      <c r="M4" s="40" t="s">
        <v>15</v>
      </c>
      <c r="N4" s="41"/>
      <c r="O4" s="39" t="s">
        <v>8</v>
      </c>
      <c r="P4" s="39" t="s">
        <v>9</v>
      </c>
      <c r="Q4" s="42" t="s">
        <v>10</v>
      </c>
    </row>
    <row r="5" spans="1:17" s="37" customFormat="1" ht="17.25" customHeight="1">
      <c r="A5" s="38"/>
      <c r="B5" s="43"/>
      <c r="C5" s="43"/>
      <c r="D5" s="43"/>
      <c r="E5" s="44"/>
      <c r="F5" s="45"/>
      <c r="G5" s="44"/>
      <c r="H5" s="45"/>
      <c r="I5" s="44"/>
      <c r="J5" s="45"/>
      <c r="K5" s="44"/>
      <c r="L5" s="45"/>
      <c r="M5" s="44"/>
      <c r="N5" s="45"/>
      <c r="O5" s="43"/>
      <c r="P5" s="43"/>
      <c r="Q5" s="46"/>
    </row>
    <row r="6" spans="1:17" s="37" customFormat="1" ht="26.25" customHeight="1">
      <c r="A6" s="47"/>
      <c r="B6" s="48"/>
      <c r="C6" s="48"/>
      <c r="D6" s="48"/>
      <c r="E6" s="49" t="s">
        <v>16</v>
      </c>
      <c r="F6" s="50" t="s">
        <v>17</v>
      </c>
      <c r="G6" s="49" t="s">
        <v>16</v>
      </c>
      <c r="H6" s="51" t="s">
        <v>17</v>
      </c>
      <c r="I6" s="51" t="s">
        <v>16</v>
      </c>
      <c r="J6" s="50" t="s">
        <v>17</v>
      </c>
      <c r="K6" s="50" t="s">
        <v>16</v>
      </c>
      <c r="L6" s="50" t="s">
        <v>17</v>
      </c>
      <c r="M6" s="50" t="s">
        <v>16</v>
      </c>
      <c r="N6" s="50" t="s">
        <v>17</v>
      </c>
      <c r="O6" s="48"/>
      <c r="P6" s="48"/>
      <c r="Q6" s="52"/>
    </row>
    <row r="7" spans="1:17" ht="15" customHeight="1">
      <c r="A7" s="53"/>
      <c r="B7" s="14"/>
      <c r="C7" s="15"/>
      <c r="D7" s="15"/>
      <c r="E7" s="16"/>
      <c r="F7" s="16"/>
      <c r="G7" s="16"/>
      <c r="H7" s="15"/>
      <c r="I7" s="16"/>
      <c r="J7" s="16"/>
      <c r="K7" s="16"/>
      <c r="L7" s="16"/>
      <c r="M7" s="16"/>
      <c r="N7" s="15"/>
      <c r="O7" s="16"/>
      <c r="P7" s="15"/>
      <c r="Q7" s="15"/>
    </row>
    <row r="8" spans="1:17" s="18" customFormat="1" ht="30" customHeight="1">
      <c r="A8" s="54" t="s">
        <v>18</v>
      </c>
      <c r="B8" s="55">
        <v>80000000000</v>
      </c>
      <c r="C8" s="56" t="s">
        <v>19</v>
      </c>
      <c r="D8" s="55">
        <v>80000000000</v>
      </c>
      <c r="E8" s="56" t="s">
        <v>19</v>
      </c>
      <c r="F8" s="56" t="s">
        <v>19</v>
      </c>
      <c r="G8" s="56" t="s">
        <v>19</v>
      </c>
      <c r="H8" s="56" t="s">
        <v>19</v>
      </c>
      <c r="I8" s="56" t="s">
        <v>19</v>
      </c>
      <c r="J8" s="56" t="s">
        <v>19</v>
      </c>
      <c r="K8" s="56" t="s">
        <v>19</v>
      </c>
      <c r="L8" s="56" t="s">
        <v>19</v>
      </c>
      <c r="M8" s="56" t="s">
        <v>19</v>
      </c>
      <c r="N8" s="56" t="s">
        <v>19</v>
      </c>
      <c r="O8" s="55">
        <v>80000000000</v>
      </c>
      <c r="P8" s="56" t="s">
        <v>19</v>
      </c>
      <c r="Q8" s="55">
        <v>80000000000</v>
      </c>
    </row>
    <row r="9" spans="1:17" s="18" customFormat="1" ht="30.75" customHeight="1">
      <c r="A9" s="57" t="s">
        <v>20</v>
      </c>
      <c r="B9" s="58">
        <v>80000000000</v>
      </c>
      <c r="C9" s="59" t="s">
        <v>19</v>
      </c>
      <c r="D9" s="60">
        <v>80000000000</v>
      </c>
      <c r="E9" s="59" t="s">
        <v>19</v>
      </c>
      <c r="F9" s="59" t="s">
        <v>19</v>
      </c>
      <c r="G9" s="59" t="s">
        <v>19</v>
      </c>
      <c r="H9" s="59" t="s">
        <v>19</v>
      </c>
      <c r="I9" s="59" t="s">
        <v>19</v>
      </c>
      <c r="J9" s="59" t="s">
        <v>19</v>
      </c>
      <c r="K9" s="59" t="s">
        <v>19</v>
      </c>
      <c r="L9" s="59" t="s">
        <v>19</v>
      </c>
      <c r="M9" s="61" t="s">
        <v>19</v>
      </c>
      <c r="N9" s="61" t="s">
        <v>19</v>
      </c>
      <c r="O9" s="60">
        <v>80000000000</v>
      </c>
      <c r="P9" s="59" t="s">
        <v>19</v>
      </c>
      <c r="Q9" s="60">
        <v>80000000000</v>
      </c>
    </row>
    <row r="10" spans="1:17" s="18" customFormat="1" ht="15" customHeight="1">
      <c r="A10" s="53"/>
      <c r="B10" s="8"/>
      <c r="C10" s="6"/>
      <c r="D10" s="6"/>
      <c r="E10" s="9"/>
      <c r="F10" s="9"/>
      <c r="G10" s="9"/>
      <c r="H10" s="6"/>
      <c r="I10" s="9"/>
      <c r="J10" s="6"/>
      <c r="K10" s="9"/>
      <c r="L10" s="6"/>
      <c r="M10" s="9"/>
      <c r="N10" s="6"/>
      <c r="O10" s="6"/>
      <c r="P10" s="6"/>
      <c r="Q10" s="6"/>
    </row>
    <row r="11" spans="1:17" s="18" customFormat="1" ht="30" customHeight="1">
      <c r="A11" s="54" t="s">
        <v>21</v>
      </c>
      <c r="B11" s="55">
        <f aca="true" t="shared" si="0" ref="B11:G11">SUM(B12:B16)</f>
        <v>675970806850</v>
      </c>
      <c r="C11" s="55">
        <f t="shared" si="0"/>
        <v>15096416458.09</v>
      </c>
      <c r="D11" s="55">
        <f t="shared" si="0"/>
        <v>691067223308.09</v>
      </c>
      <c r="E11" s="55">
        <f t="shared" si="0"/>
        <v>-20437296640</v>
      </c>
      <c r="F11" s="62">
        <f t="shared" si="0"/>
        <v>229950</v>
      </c>
      <c r="G11" s="62">
        <f t="shared" si="0"/>
        <v>-149230</v>
      </c>
      <c r="H11" s="63" t="s">
        <v>19</v>
      </c>
      <c r="I11" s="62">
        <f aca="true" t="shared" si="1" ref="I11:Q11">SUM(I12:I16)</f>
        <v>16915734</v>
      </c>
      <c r="J11" s="62">
        <f t="shared" si="1"/>
        <v>81810</v>
      </c>
      <c r="K11" s="62">
        <f t="shared" si="1"/>
        <v>-765903610</v>
      </c>
      <c r="L11" s="55">
        <f t="shared" si="1"/>
        <v>-81810</v>
      </c>
      <c r="M11" s="55">
        <f t="shared" si="1"/>
        <v>-21186433746</v>
      </c>
      <c r="N11" s="55">
        <f t="shared" si="1"/>
        <v>229950</v>
      </c>
      <c r="O11" s="55">
        <f t="shared" si="1"/>
        <v>663050112930</v>
      </c>
      <c r="P11" s="55">
        <f t="shared" si="1"/>
        <v>6830906582.09</v>
      </c>
      <c r="Q11" s="55">
        <f t="shared" si="1"/>
        <v>669881019512.09</v>
      </c>
    </row>
    <row r="12" spans="1:17" s="18" customFormat="1" ht="30.75" customHeight="1">
      <c r="A12" s="57" t="s">
        <v>22</v>
      </c>
      <c r="B12" s="58">
        <v>78288192570</v>
      </c>
      <c r="C12" s="64" t="s">
        <v>19</v>
      </c>
      <c r="D12" s="60">
        <v>78288192570</v>
      </c>
      <c r="E12" s="58">
        <v>-21056676760</v>
      </c>
      <c r="F12" s="64" t="s">
        <v>19</v>
      </c>
      <c r="G12" s="58">
        <v>-149230</v>
      </c>
      <c r="H12" s="64" t="s">
        <v>19</v>
      </c>
      <c r="I12" s="58">
        <v>-97964320</v>
      </c>
      <c r="J12" s="64" t="s">
        <v>19</v>
      </c>
      <c r="K12" s="58">
        <v>-765903610</v>
      </c>
      <c r="L12" s="64" t="s">
        <v>19</v>
      </c>
      <c r="M12" s="65">
        <f>SUM(E12,G12,I12,K12)</f>
        <v>-21920693920</v>
      </c>
      <c r="N12" s="66" t="s">
        <v>19</v>
      </c>
      <c r="O12" s="60">
        <f>Q12-0</f>
        <v>56367498650</v>
      </c>
      <c r="P12" s="64" t="s">
        <v>19</v>
      </c>
      <c r="Q12" s="60">
        <f>SUM(D12,M12,N12)</f>
        <v>56367498650</v>
      </c>
    </row>
    <row r="13" spans="1:17" s="18" customFormat="1" ht="30.75" customHeight="1">
      <c r="A13" s="57" t="s">
        <v>23</v>
      </c>
      <c r="B13" s="58">
        <v>130100000000</v>
      </c>
      <c r="C13" s="64" t="s">
        <v>19</v>
      </c>
      <c r="D13" s="60">
        <v>130100000000</v>
      </c>
      <c r="E13" s="64" t="s">
        <v>19</v>
      </c>
      <c r="F13" s="64" t="s">
        <v>19</v>
      </c>
      <c r="G13" s="64" t="s">
        <v>19</v>
      </c>
      <c r="H13" s="64" t="s">
        <v>19</v>
      </c>
      <c r="I13" s="64" t="s">
        <v>19</v>
      </c>
      <c r="J13" s="64" t="s">
        <v>19</v>
      </c>
      <c r="K13" s="64" t="s">
        <v>19</v>
      </c>
      <c r="L13" s="64" t="s">
        <v>19</v>
      </c>
      <c r="M13" s="66" t="s">
        <v>19</v>
      </c>
      <c r="N13" s="66" t="s">
        <v>19</v>
      </c>
      <c r="O13" s="60">
        <f>Q13-0</f>
        <v>130100000000</v>
      </c>
      <c r="P13" s="64" t="s">
        <v>19</v>
      </c>
      <c r="Q13" s="60">
        <f>SUM(D13,M13,N13)</f>
        <v>130100000000</v>
      </c>
    </row>
    <row r="14" spans="1:17" s="18" customFormat="1" ht="30.75" customHeight="1">
      <c r="A14" s="57" t="s">
        <v>24</v>
      </c>
      <c r="B14" s="58">
        <v>330000000000</v>
      </c>
      <c r="C14" s="64" t="s">
        <v>19</v>
      </c>
      <c r="D14" s="60">
        <v>330000000000</v>
      </c>
      <c r="E14" s="64" t="s">
        <v>19</v>
      </c>
      <c r="F14" s="64" t="s">
        <v>19</v>
      </c>
      <c r="G14" s="64" t="s">
        <v>19</v>
      </c>
      <c r="H14" s="64" t="s">
        <v>19</v>
      </c>
      <c r="I14" s="64" t="s">
        <v>19</v>
      </c>
      <c r="J14" s="58">
        <v>81810</v>
      </c>
      <c r="K14" s="64" t="s">
        <v>19</v>
      </c>
      <c r="L14" s="58">
        <v>-81810</v>
      </c>
      <c r="M14" s="66" t="s">
        <v>19</v>
      </c>
      <c r="N14" s="66" t="s">
        <v>19</v>
      </c>
      <c r="O14" s="60">
        <f>Q14-0</f>
        <v>330000000000</v>
      </c>
      <c r="P14" s="64" t="s">
        <v>19</v>
      </c>
      <c r="Q14" s="60">
        <f>SUM(D14,M14,N14)</f>
        <v>330000000000</v>
      </c>
    </row>
    <row r="15" spans="1:17" s="18" customFormat="1" ht="30.75" customHeight="1">
      <c r="A15" s="57" t="s">
        <v>25</v>
      </c>
      <c r="B15" s="58">
        <v>9082614280</v>
      </c>
      <c r="C15" s="64" t="s">
        <v>19</v>
      </c>
      <c r="D15" s="60">
        <v>9082614280</v>
      </c>
      <c r="E15" s="64" t="s">
        <v>19</v>
      </c>
      <c r="F15" s="64" t="s">
        <v>19</v>
      </c>
      <c r="G15" s="64" t="s">
        <v>19</v>
      </c>
      <c r="H15" s="64" t="s">
        <v>19</v>
      </c>
      <c r="I15" s="64" t="s">
        <v>19</v>
      </c>
      <c r="J15" s="64" t="s">
        <v>19</v>
      </c>
      <c r="K15" s="64" t="s">
        <v>19</v>
      </c>
      <c r="L15" s="64" t="s">
        <v>19</v>
      </c>
      <c r="M15" s="66" t="s">
        <v>19</v>
      </c>
      <c r="N15" s="66" t="s">
        <v>19</v>
      </c>
      <c r="O15" s="60">
        <f>Q15-0</f>
        <v>9082614280</v>
      </c>
      <c r="P15" s="64" t="s">
        <v>19</v>
      </c>
      <c r="Q15" s="60">
        <f>SUM(D15,M15,N15)</f>
        <v>9082614280</v>
      </c>
    </row>
    <row r="16" spans="1:17" s="18" customFormat="1" ht="30.75" customHeight="1">
      <c r="A16" s="57" t="s">
        <v>26</v>
      </c>
      <c r="B16" s="58">
        <v>128500000000</v>
      </c>
      <c r="C16" s="58">
        <v>15096416458.09</v>
      </c>
      <c r="D16" s="60">
        <f>SUM(B16:C16)</f>
        <v>143596416458.09</v>
      </c>
      <c r="E16" s="58">
        <v>619380120</v>
      </c>
      <c r="F16" s="58">
        <v>229950</v>
      </c>
      <c r="G16" s="58" t="s">
        <v>19</v>
      </c>
      <c r="H16" s="64" t="s">
        <v>19</v>
      </c>
      <c r="I16" s="58">
        <v>114880054</v>
      </c>
      <c r="J16" s="64" t="s">
        <v>19</v>
      </c>
      <c r="K16" s="64" t="s">
        <v>19</v>
      </c>
      <c r="L16" s="64" t="s">
        <v>19</v>
      </c>
      <c r="M16" s="60">
        <f>SUM(E16,G16,I16,K16)</f>
        <v>734260174</v>
      </c>
      <c r="N16" s="60">
        <f>SUM(F16,H16,J16,L16)</f>
        <v>229950</v>
      </c>
      <c r="O16" s="60">
        <f>Q16-P16</f>
        <v>137500000000</v>
      </c>
      <c r="P16" s="58">
        <v>6830906582.09</v>
      </c>
      <c r="Q16" s="60">
        <f>SUM(D16,M16,N16)</f>
        <v>144330906582.09</v>
      </c>
    </row>
    <row r="17" spans="1:17" s="18" customFormat="1" ht="15" customHeight="1">
      <c r="A17" s="10"/>
      <c r="B17" s="67"/>
      <c r="C17" s="68"/>
      <c r="D17" s="68"/>
      <c r="E17" s="68"/>
      <c r="F17" s="68"/>
      <c r="G17" s="68"/>
      <c r="H17" s="68"/>
      <c r="I17" s="68"/>
      <c r="J17" s="68"/>
      <c r="K17" s="69"/>
      <c r="L17" s="68"/>
      <c r="M17" s="68"/>
      <c r="N17" s="68"/>
      <c r="O17" s="68"/>
      <c r="P17" s="68"/>
      <c r="Q17" s="68"/>
    </row>
    <row r="18" spans="1:17" s="18" customFormat="1" ht="30" customHeight="1">
      <c r="A18" s="54" t="s">
        <v>27</v>
      </c>
      <c r="B18" s="55">
        <f>SUM(B19:B23)</f>
        <v>195954999730</v>
      </c>
      <c r="C18" s="56" t="s">
        <v>19</v>
      </c>
      <c r="D18" s="55">
        <f>SUM(D19:D23)</f>
        <v>195954999730</v>
      </c>
      <c r="E18" s="70" t="s">
        <v>19</v>
      </c>
      <c r="F18" s="55">
        <f>SUM(F19:F23)</f>
        <v>560000000</v>
      </c>
      <c r="G18" s="70" t="s">
        <v>19</v>
      </c>
      <c r="H18" s="70" t="s">
        <v>19</v>
      </c>
      <c r="I18" s="70" t="s">
        <v>19</v>
      </c>
      <c r="J18" s="70" t="s">
        <v>19</v>
      </c>
      <c r="K18" s="70" t="s">
        <v>19</v>
      </c>
      <c r="L18" s="70" t="s">
        <v>19</v>
      </c>
      <c r="M18" s="56" t="s">
        <v>19</v>
      </c>
      <c r="N18" s="62">
        <f>SUM(N19:N23)</f>
        <v>560000000</v>
      </c>
      <c r="O18" s="55">
        <f>SUM(O19:O23)</f>
        <v>196514999730</v>
      </c>
      <c r="P18" s="56" t="s">
        <v>19</v>
      </c>
      <c r="Q18" s="55">
        <f>SUM(Q19:Q23)</f>
        <v>196514999730</v>
      </c>
    </row>
    <row r="19" spans="1:17" s="19" customFormat="1" ht="30.75" customHeight="1">
      <c r="A19" s="57" t="s">
        <v>28</v>
      </c>
      <c r="B19" s="58">
        <v>12000000000</v>
      </c>
      <c r="C19" s="59" t="s">
        <v>19</v>
      </c>
      <c r="D19" s="60">
        <v>12000000000</v>
      </c>
      <c r="E19" s="71" t="s">
        <v>19</v>
      </c>
      <c r="F19" s="71" t="s">
        <v>19</v>
      </c>
      <c r="G19" s="71" t="s">
        <v>19</v>
      </c>
      <c r="H19" s="71" t="s">
        <v>19</v>
      </c>
      <c r="I19" s="71" t="s">
        <v>19</v>
      </c>
      <c r="J19" s="71" t="s">
        <v>19</v>
      </c>
      <c r="K19" s="71" t="s">
        <v>19</v>
      </c>
      <c r="L19" s="71" t="s">
        <v>19</v>
      </c>
      <c r="M19" s="61" t="s">
        <v>19</v>
      </c>
      <c r="N19" s="61" t="s">
        <v>19</v>
      </c>
      <c r="O19" s="60">
        <v>12000000000</v>
      </c>
      <c r="P19" s="72" t="s">
        <v>19</v>
      </c>
      <c r="Q19" s="60">
        <f>SUM(D19,M19,N19)</f>
        <v>12000000000</v>
      </c>
    </row>
    <row r="20" spans="1:17" s="18" customFormat="1" ht="30.75" customHeight="1">
      <c r="A20" s="57" t="s">
        <v>29</v>
      </c>
      <c r="B20" s="58">
        <v>90000000000</v>
      </c>
      <c r="C20" s="59" t="s">
        <v>19</v>
      </c>
      <c r="D20" s="58">
        <v>90000000000</v>
      </c>
      <c r="E20" s="71" t="s">
        <v>19</v>
      </c>
      <c r="F20" s="71" t="s">
        <v>19</v>
      </c>
      <c r="G20" s="71" t="s">
        <v>19</v>
      </c>
      <c r="H20" s="71" t="s">
        <v>19</v>
      </c>
      <c r="I20" s="71" t="s">
        <v>19</v>
      </c>
      <c r="J20" s="71" t="s">
        <v>19</v>
      </c>
      <c r="K20" s="71" t="s">
        <v>19</v>
      </c>
      <c r="L20" s="71" t="s">
        <v>19</v>
      </c>
      <c r="M20" s="61" t="s">
        <v>19</v>
      </c>
      <c r="N20" s="61" t="s">
        <v>19</v>
      </c>
      <c r="O20" s="60">
        <v>90000000000</v>
      </c>
      <c r="P20" s="72" t="s">
        <v>19</v>
      </c>
      <c r="Q20" s="60">
        <f>SUM(D20,M20,N20)</f>
        <v>90000000000</v>
      </c>
    </row>
    <row r="21" spans="1:17" s="18" customFormat="1" ht="30.75" customHeight="1">
      <c r="A21" s="57" t="s">
        <v>30</v>
      </c>
      <c r="B21" s="58">
        <v>50000000000</v>
      </c>
      <c r="C21" s="59" t="s">
        <v>19</v>
      </c>
      <c r="D21" s="60">
        <v>50000000000</v>
      </c>
      <c r="E21" s="71" t="s">
        <v>19</v>
      </c>
      <c r="F21" s="71" t="s">
        <v>19</v>
      </c>
      <c r="G21" s="71" t="s">
        <v>19</v>
      </c>
      <c r="H21" s="71" t="s">
        <v>19</v>
      </c>
      <c r="I21" s="71" t="s">
        <v>19</v>
      </c>
      <c r="J21" s="71" t="s">
        <v>19</v>
      </c>
      <c r="K21" s="71" t="s">
        <v>19</v>
      </c>
      <c r="L21" s="71" t="s">
        <v>19</v>
      </c>
      <c r="M21" s="61" t="s">
        <v>19</v>
      </c>
      <c r="N21" s="61" t="s">
        <v>19</v>
      </c>
      <c r="O21" s="60">
        <v>50000000000</v>
      </c>
      <c r="P21" s="72" t="s">
        <v>19</v>
      </c>
      <c r="Q21" s="60">
        <f>SUM(D21,M21,N21)</f>
        <v>50000000000</v>
      </c>
    </row>
    <row r="22" spans="1:17" s="18" customFormat="1" ht="30.75" customHeight="1">
      <c r="A22" s="57" t="s">
        <v>31</v>
      </c>
      <c r="B22" s="58">
        <v>100000000</v>
      </c>
      <c r="C22" s="59" t="s">
        <v>19</v>
      </c>
      <c r="D22" s="60">
        <v>100000000</v>
      </c>
      <c r="E22" s="71" t="s">
        <v>19</v>
      </c>
      <c r="F22" s="73">
        <v>560000000</v>
      </c>
      <c r="G22" s="71" t="s">
        <v>19</v>
      </c>
      <c r="H22" s="71" t="s">
        <v>19</v>
      </c>
      <c r="I22" s="71" t="s">
        <v>19</v>
      </c>
      <c r="J22" s="71" t="s">
        <v>19</v>
      </c>
      <c r="K22" s="71" t="s">
        <v>19</v>
      </c>
      <c r="L22" s="71" t="s">
        <v>19</v>
      </c>
      <c r="M22" s="61" t="s">
        <v>19</v>
      </c>
      <c r="N22" s="65">
        <f>SUM(F22,H22,J22,L22)</f>
        <v>560000000</v>
      </c>
      <c r="O22" s="60">
        <v>660000000</v>
      </c>
      <c r="P22" s="72" t="s">
        <v>19</v>
      </c>
      <c r="Q22" s="60">
        <f>SUM(D22,M22,N22)</f>
        <v>660000000</v>
      </c>
    </row>
    <row r="23" spans="1:17" s="18" customFormat="1" ht="30.75" customHeight="1">
      <c r="A23" s="57" t="s">
        <v>32</v>
      </c>
      <c r="B23" s="58">
        <v>43854999730</v>
      </c>
      <c r="C23" s="59" t="s">
        <v>19</v>
      </c>
      <c r="D23" s="60">
        <v>43854999730</v>
      </c>
      <c r="E23" s="71" t="s">
        <v>19</v>
      </c>
      <c r="F23" s="74" t="s">
        <v>19</v>
      </c>
      <c r="G23" s="71" t="s">
        <v>19</v>
      </c>
      <c r="H23" s="71" t="s">
        <v>19</v>
      </c>
      <c r="I23" s="71" t="s">
        <v>19</v>
      </c>
      <c r="J23" s="71" t="s">
        <v>19</v>
      </c>
      <c r="K23" s="71" t="s">
        <v>19</v>
      </c>
      <c r="L23" s="71" t="s">
        <v>19</v>
      </c>
      <c r="M23" s="61" t="s">
        <v>19</v>
      </c>
      <c r="N23" s="75" t="s">
        <v>19</v>
      </c>
      <c r="O23" s="60">
        <v>43854999730</v>
      </c>
      <c r="P23" s="72" t="s">
        <v>19</v>
      </c>
      <c r="Q23" s="60">
        <f>SUM(D23,M23,N23)</f>
        <v>43854999730</v>
      </c>
    </row>
    <row r="24" spans="1:17" s="18" customFormat="1" ht="15" customHeight="1">
      <c r="A24" s="76"/>
      <c r="B24" s="8"/>
      <c r="C24" s="6"/>
      <c r="D24" s="6"/>
      <c r="E24" s="6"/>
      <c r="F24" s="6"/>
      <c r="G24" s="6"/>
      <c r="H24" s="6"/>
      <c r="I24" s="6"/>
      <c r="J24" s="6"/>
      <c r="K24" s="9"/>
      <c r="L24" s="6"/>
      <c r="M24" s="6"/>
      <c r="N24" s="6"/>
      <c r="O24" s="11"/>
      <c r="P24" s="6"/>
      <c r="Q24" s="6"/>
    </row>
    <row r="25" spans="1:17" s="18" customFormat="1" ht="30" customHeight="1">
      <c r="A25" s="54" t="s">
        <v>33</v>
      </c>
      <c r="B25" s="55">
        <f>SUM(B26:B29)</f>
        <v>252653074641.5</v>
      </c>
      <c r="C25" s="77" t="s">
        <v>19</v>
      </c>
      <c r="D25" s="55">
        <f>SUM(D26:D29)</f>
        <v>252653074641.5</v>
      </c>
      <c r="E25" s="55">
        <f>SUM(E26:E29)</f>
        <v>11730482600</v>
      </c>
      <c r="F25" s="77" t="s">
        <v>19</v>
      </c>
      <c r="G25" s="70" t="s">
        <v>19</v>
      </c>
      <c r="H25" s="70" t="s">
        <v>19</v>
      </c>
      <c r="I25" s="70" t="s">
        <v>19</v>
      </c>
      <c r="J25" s="70" t="s">
        <v>19</v>
      </c>
      <c r="K25" s="70" t="s">
        <v>19</v>
      </c>
      <c r="L25" s="70" t="s">
        <v>19</v>
      </c>
      <c r="M25" s="55">
        <f>SUM(M26:M29)</f>
        <v>11730482600</v>
      </c>
      <c r="N25" s="77" t="s">
        <v>19</v>
      </c>
      <c r="O25" s="55">
        <f>SUM(O26:O29)</f>
        <v>264383557241.5</v>
      </c>
      <c r="P25" s="70" t="s">
        <v>19</v>
      </c>
      <c r="Q25" s="55">
        <f>SUM(Q26:Q29)</f>
        <v>264383557241.5</v>
      </c>
    </row>
    <row r="26" spans="1:17" s="18" customFormat="1" ht="30.75" customHeight="1">
      <c r="A26" s="57" t="s">
        <v>34</v>
      </c>
      <c r="B26" s="58">
        <v>40000000000</v>
      </c>
      <c r="C26" s="59" t="s">
        <v>19</v>
      </c>
      <c r="D26" s="60">
        <v>40000000000</v>
      </c>
      <c r="E26" s="59" t="s">
        <v>19</v>
      </c>
      <c r="F26" s="59" t="s">
        <v>19</v>
      </c>
      <c r="G26" s="71" t="s">
        <v>19</v>
      </c>
      <c r="H26" s="71" t="s">
        <v>19</v>
      </c>
      <c r="I26" s="71" t="s">
        <v>19</v>
      </c>
      <c r="J26" s="71" t="s">
        <v>19</v>
      </c>
      <c r="K26" s="71" t="s">
        <v>19</v>
      </c>
      <c r="L26" s="71" t="s">
        <v>19</v>
      </c>
      <c r="M26" s="61" t="s">
        <v>19</v>
      </c>
      <c r="N26" s="61" t="s">
        <v>19</v>
      </c>
      <c r="O26" s="60">
        <v>40000000000</v>
      </c>
      <c r="P26" s="72" t="s">
        <v>19</v>
      </c>
      <c r="Q26" s="60">
        <f>SUM(D26,M26,N26)</f>
        <v>40000000000</v>
      </c>
    </row>
    <row r="27" spans="1:17" s="19" customFormat="1" ht="30.75" customHeight="1">
      <c r="A27" s="57" t="s">
        <v>35</v>
      </c>
      <c r="B27" s="58">
        <v>126372611201.5</v>
      </c>
      <c r="C27" s="59" t="s">
        <v>19</v>
      </c>
      <c r="D27" s="60">
        <v>126372611201.5</v>
      </c>
      <c r="E27" s="58">
        <v>11730482600</v>
      </c>
      <c r="F27" s="59" t="s">
        <v>19</v>
      </c>
      <c r="G27" s="71" t="s">
        <v>19</v>
      </c>
      <c r="H27" s="71" t="s">
        <v>19</v>
      </c>
      <c r="I27" s="71" t="s">
        <v>19</v>
      </c>
      <c r="J27" s="71" t="s">
        <v>19</v>
      </c>
      <c r="K27" s="71" t="s">
        <v>19</v>
      </c>
      <c r="L27" s="71" t="s">
        <v>19</v>
      </c>
      <c r="M27" s="60">
        <f>SUM(E27,G27,I27,K27)</f>
        <v>11730482600</v>
      </c>
      <c r="N27" s="78" t="s">
        <v>19</v>
      </c>
      <c r="O27" s="60">
        <v>138103093801.5</v>
      </c>
      <c r="P27" s="72" t="s">
        <v>19</v>
      </c>
      <c r="Q27" s="60">
        <f>SUM(D27,M27,N27)</f>
        <v>138103093801.5</v>
      </c>
    </row>
    <row r="28" spans="1:17" s="18" customFormat="1" ht="30.75" customHeight="1">
      <c r="A28" s="57" t="s">
        <v>36</v>
      </c>
      <c r="B28" s="60">
        <v>65000000000</v>
      </c>
      <c r="C28" s="59" t="s">
        <v>19</v>
      </c>
      <c r="D28" s="60">
        <v>65000000000</v>
      </c>
      <c r="E28" s="79" t="s">
        <v>19</v>
      </c>
      <c r="F28" s="79" t="s">
        <v>19</v>
      </c>
      <c r="G28" s="71" t="s">
        <v>19</v>
      </c>
      <c r="H28" s="71" t="s">
        <v>19</v>
      </c>
      <c r="I28" s="71" t="s">
        <v>19</v>
      </c>
      <c r="J28" s="71" t="s">
        <v>19</v>
      </c>
      <c r="K28" s="71" t="s">
        <v>19</v>
      </c>
      <c r="L28" s="71" t="s">
        <v>19</v>
      </c>
      <c r="M28" s="79" t="s">
        <v>19</v>
      </c>
      <c r="N28" s="79" t="s">
        <v>19</v>
      </c>
      <c r="O28" s="60">
        <v>65000000000</v>
      </c>
      <c r="P28" s="72" t="s">
        <v>19</v>
      </c>
      <c r="Q28" s="60">
        <f>SUM(D28,M28,N28)</f>
        <v>65000000000</v>
      </c>
    </row>
    <row r="29" spans="1:17" s="18" customFormat="1" ht="30" customHeight="1">
      <c r="A29" s="57" t="s">
        <v>37</v>
      </c>
      <c r="B29" s="60">
        <v>21280463440</v>
      </c>
      <c r="C29" s="79" t="s">
        <v>19</v>
      </c>
      <c r="D29" s="60">
        <v>21280463440</v>
      </c>
      <c r="E29" s="78" t="s">
        <v>19</v>
      </c>
      <c r="F29" s="78" t="s">
        <v>19</v>
      </c>
      <c r="G29" s="78" t="s">
        <v>19</v>
      </c>
      <c r="H29" s="78" t="s">
        <v>19</v>
      </c>
      <c r="I29" s="78" t="s">
        <v>19</v>
      </c>
      <c r="J29" s="78" t="s">
        <v>19</v>
      </c>
      <c r="K29" s="78" t="s">
        <v>19</v>
      </c>
      <c r="L29" s="78" t="s">
        <v>19</v>
      </c>
      <c r="M29" s="78" t="s">
        <v>19</v>
      </c>
      <c r="N29" s="78" t="s">
        <v>19</v>
      </c>
      <c r="O29" s="60">
        <v>21280463440</v>
      </c>
      <c r="P29" s="78" t="s">
        <v>19</v>
      </c>
      <c r="Q29" s="60">
        <f>SUM(D29,M29,N29)</f>
        <v>21280463440</v>
      </c>
    </row>
    <row r="30" spans="1:17" s="20" customFormat="1" ht="30" customHeight="1">
      <c r="A30" s="80"/>
      <c r="B30" s="12"/>
      <c r="C30" s="7"/>
      <c r="D30" s="12"/>
      <c r="E30" s="12"/>
      <c r="F30" s="7"/>
      <c r="G30" s="7"/>
      <c r="H30" s="7"/>
      <c r="I30" s="7"/>
      <c r="J30" s="7"/>
      <c r="K30" s="7"/>
      <c r="L30" s="7"/>
      <c r="M30" s="12"/>
      <c r="N30" s="7"/>
      <c r="O30" s="12"/>
      <c r="P30" s="7"/>
      <c r="Q30" s="12"/>
    </row>
    <row r="31" spans="1:17" s="20" customFormat="1" ht="30.75" customHeight="1">
      <c r="A31" s="54" t="s">
        <v>38</v>
      </c>
      <c r="B31" s="81">
        <v>2277313412.52</v>
      </c>
      <c r="C31" s="82" t="s">
        <v>19</v>
      </c>
      <c r="D31" s="55">
        <v>2277313412.52</v>
      </c>
      <c r="E31" s="82" t="s">
        <v>19</v>
      </c>
      <c r="F31" s="82" t="s">
        <v>19</v>
      </c>
      <c r="G31" s="82" t="s">
        <v>19</v>
      </c>
      <c r="H31" s="82" t="s">
        <v>19</v>
      </c>
      <c r="I31" s="82" t="s">
        <v>19</v>
      </c>
      <c r="J31" s="82" t="s">
        <v>19</v>
      </c>
      <c r="K31" s="82" t="s">
        <v>19</v>
      </c>
      <c r="L31" s="82" t="s">
        <v>19</v>
      </c>
      <c r="M31" s="70" t="s">
        <v>19</v>
      </c>
      <c r="N31" s="56" t="s">
        <v>19</v>
      </c>
      <c r="O31" s="62">
        <v>2277313412.52</v>
      </c>
      <c r="P31" s="82" t="s">
        <v>19</v>
      </c>
      <c r="Q31" s="55">
        <v>2277313412.52</v>
      </c>
    </row>
    <row r="32" spans="1:17" s="20" customFormat="1" ht="24" customHeight="1">
      <c r="A32" s="57" t="s">
        <v>39</v>
      </c>
      <c r="B32" s="60">
        <v>2277313412.52</v>
      </c>
      <c r="C32" s="78" t="s">
        <v>19</v>
      </c>
      <c r="D32" s="60">
        <v>2277313412.52</v>
      </c>
      <c r="E32" s="78" t="s">
        <v>19</v>
      </c>
      <c r="F32" s="78" t="s">
        <v>19</v>
      </c>
      <c r="G32" s="78" t="s">
        <v>19</v>
      </c>
      <c r="H32" s="78" t="s">
        <v>19</v>
      </c>
      <c r="I32" s="78" t="s">
        <v>19</v>
      </c>
      <c r="J32" s="78" t="s">
        <v>19</v>
      </c>
      <c r="K32" s="78" t="s">
        <v>19</v>
      </c>
      <c r="L32" s="78" t="s">
        <v>19</v>
      </c>
      <c r="M32" s="78" t="s">
        <v>19</v>
      </c>
      <c r="N32" s="78" t="s">
        <v>19</v>
      </c>
      <c r="O32" s="60">
        <v>2277313412.52</v>
      </c>
      <c r="P32" s="78" t="s">
        <v>19</v>
      </c>
      <c r="Q32" s="60">
        <f>SUM(D32,M32,N32)</f>
        <v>2277313412.52</v>
      </c>
    </row>
    <row r="33" spans="1:17" s="20" customFormat="1" ht="30" customHeight="1">
      <c r="A33" s="80"/>
      <c r="B33" s="12"/>
      <c r="C33" s="7"/>
      <c r="D33" s="12"/>
      <c r="E33" s="12"/>
      <c r="F33" s="7"/>
      <c r="G33" s="7"/>
      <c r="H33" s="7"/>
      <c r="I33" s="7"/>
      <c r="J33" s="7"/>
      <c r="K33" s="7"/>
      <c r="L33" s="7"/>
      <c r="M33" s="12"/>
      <c r="N33" s="7"/>
      <c r="O33" s="12"/>
      <c r="P33" s="7"/>
      <c r="Q33" s="12"/>
    </row>
    <row r="34" spans="1:17" s="18" customFormat="1" ht="30.75" customHeight="1">
      <c r="A34" s="54" t="s">
        <v>40</v>
      </c>
      <c r="B34" s="81">
        <v>10000000000</v>
      </c>
      <c r="C34" s="82" t="s">
        <v>19</v>
      </c>
      <c r="D34" s="55">
        <v>10000000000</v>
      </c>
      <c r="E34" s="83" t="s">
        <v>19</v>
      </c>
      <c r="F34" s="83" t="s">
        <v>19</v>
      </c>
      <c r="G34" s="83" t="s">
        <v>19</v>
      </c>
      <c r="H34" s="83" t="s">
        <v>19</v>
      </c>
      <c r="I34" s="83" t="s">
        <v>19</v>
      </c>
      <c r="J34" s="83" t="s">
        <v>19</v>
      </c>
      <c r="K34" s="83" t="s">
        <v>19</v>
      </c>
      <c r="L34" s="83" t="s">
        <v>19</v>
      </c>
      <c r="M34" s="56" t="s">
        <v>19</v>
      </c>
      <c r="N34" s="56" t="s">
        <v>19</v>
      </c>
      <c r="O34" s="55">
        <v>10000000000</v>
      </c>
      <c r="P34" s="84" t="s">
        <v>19</v>
      </c>
      <c r="Q34" s="55">
        <f>Q35</f>
        <v>10000000000</v>
      </c>
    </row>
    <row r="35" spans="1:17" s="20" customFormat="1" ht="21.75" customHeight="1">
      <c r="A35" s="57" t="s">
        <v>41</v>
      </c>
      <c r="B35" s="60">
        <v>10000000000</v>
      </c>
      <c r="C35" s="78" t="s">
        <v>19</v>
      </c>
      <c r="D35" s="60">
        <v>10000000000</v>
      </c>
      <c r="E35" s="78" t="s">
        <v>19</v>
      </c>
      <c r="F35" s="78" t="s">
        <v>19</v>
      </c>
      <c r="G35" s="78" t="s">
        <v>19</v>
      </c>
      <c r="H35" s="78" t="s">
        <v>19</v>
      </c>
      <c r="I35" s="78" t="s">
        <v>19</v>
      </c>
      <c r="J35" s="78" t="s">
        <v>19</v>
      </c>
      <c r="K35" s="78" t="s">
        <v>19</v>
      </c>
      <c r="L35" s="78" t="s">
        <v>19</v>
      </c>
      <c r="M35" s="78" t="s">
        <v>19</v>
      </c>
      <c r="N35" s="78" t="s">
        <v>19</v>
      </c>
      <c r="O35" s="60">
        <v>10000000000</v>
      </c>
      <c r="P35" s="78" t="s">
        <v>19</v>
      </c>
      <c r="Q35" s="60">
        <f>SUM(D35,M35,N35)</f>
        <v>10000000000</v>
      </c>
    </row>
    <row r="36" spans="1:17" s="20" customFormat="1" ht="21.75" customHeight="1">
      <c r="A36" s="80"/>
      <c r="B36" s="8"/>
      <c r="C36" s="8"/>
      <c r="D36" s="8"/>
      <c r="E36" s="8"/>
      <c r="F36" s="8"/>
      <c r="G36" s="8"/>
      <c r="H36" s="8"/>
      <c r="I36" s="8"/>
      <c r="J36" s="8"/>
      <c r="K36" s="12"/>
      <c r="L36" s="8"/>
      <c r="M36" s="8"/>
      <c r="N36" s="8"/>
      <c r="O36" s="8"/>
      <c r="P36" s="8"/>
      <c r="Q36" s="8"/>
    </row>
    <row r="37" spans="1:17" s="20" customFormat="1" ht="21.75" customHeight="1">
      <c r="A37" s="80"/>
      <c r="B37" s="8"/>
      <c r="C37" s="8"/>
      <c r="D37" s="8"/>
      <c r="E37" s="8"/>
      <c r="F37" s="8"/>
      <c r="G37" s="8"/>
      <c r="H37" s="8"/>
      <c r="I37" s="8"/>
      <c r="J37" s="8"/>
      <c r="K37" s="12"/>
      <c r="L37" s="8"/>
      <c r="M37" s="8"/>
      <c r="N37" s="8"/>
      <c r="O37" s="8"/>
      <c r="P37" s="8"/>
      <c r="Q37" s="8"/>
    </row>
    <row r="38" spans="1:17" s="20" customFormat="1" ht="21.75" customHeight="1">
      <c r="A38" s="80"/>
      <c r="B38" s="8"/>
      <c r="C38" s="8"/>
      <c r="D38" s="8"/>
      <c r="E38" s="8"/>
      <c r="F38" s="8"/>
      <c r="G38" s="8"/>
      <c r="H38" s="8"/>
      <c r="I38" s="8"/>
      <c r="J38" s="8"/>
      <c r="K38" s="12"/>
      <c r="L38" s="8"/>
      <c r="M38" s="8"/>
      <c r="N38" s="8"/>
      <c r="O38" s="8"/>
      <c r="P38" s="8"/>
      <c r="Q38" s="8"/>
    </row>
    <row r="39" spans="1:17" s="20" customFormat="1" ht="21.75" customHeight="1">
      <c r="A39" s="80"/>
      <c r="B39" s="8"/>
      <c r="C39" s="8"/>
      <c r="D39" s="8"/>
      <c r="E39" s="8"/>
      <c r="F39" s="8"/>
      <c r="G39" s="8"/>
      <c r="H39" s="8"/>
      <c r="I39" s="8"/>
      <c r="J39" s="8"/>
      <c r="K39" s="12"/>
      <c r="L39" s="8"/>
      <c r="M39" s="8"/>
      <c r="N39" s="8"/>
      <c r="O39" s="8"/>
      <c r="P39" s="8"/>
      <c r="Q39" s="8"/>
    </row>
    <row r="40" spans="1:17" s="20" customFormat="1" ht="21.75" customHeight="1">
      <c r="A40" s="80"/>
      <c r="B40" s="8"/>
      <c r="C40" s="8"/>
      <c r="D40" s="8"/>
      <c r="E40" s="8"/>
      <c r="F40" s="8"/>
      <c r="G40" s="8"/>
      <c r="H40" s="8"/>
      <c r="I40" s="8"/>
      <c r="J40" s="8"/>
      <c r="K40" s="12"/>
      <c r="L40" s="8"/>
      <c r="M40" s="8"/>
      <c r="N40" s="8"/>
      <c r="O40" s="8"/>
      <c r="P40" s="8"/>
      <c r="Q40" s="8"/>
    </row>
    <row r="41" spans="1:17" s="20" customFormat="1" ht="21.75" customHeight="1">
      <c r="A41" s="80"/>
      <c r="B41" s="8"/>
      <c r="C41" s="8"/>
      <c r="D41" s="8"/>
      <c r="E41" s="8"/>
      <c r="F41" s="8"/>
      <c r="G41" s="8"/>
      <c r="H41" s="8"/>
      <c r="I41" s="8"/>
      <c r="J41" s="8"/>
      <c r="K41" s="12"/>
      <c r="L41" s="8"/>
      <c r="M41" s="8"/>
      <c r="N41" s="8"/>
      <c r="O41" s="8"/>
      <c r="P41" s="8"/>
      <c r="Q41" s="8"/>
    </row>
    <row r="42" spans="1:17" s="20" customFormat="1" ht="21.75" customHeight="1">
      <c r="A42" s="80"/>
      <c r="B42" s="8"/>
      <c r="C42" s="8"/>
      <c r="D42" s="8"/>
      <c r="E42" s="8"/>
      <c r="F42" s="8"/>
      <c r="G42" s="8"/>
      <c r="H42" s="8"/>
      <c r="I42" s="8"/>
      <c r="J42" s="8"/>
      <c r="K42" s="12"/>
      <c r="L42" s="8"/>
      <c r="M42" s="8"/>
      <c r="N42" s="8"/>
      <c r="O42" s="8"/>
      <c r="P42" s="8"/>
      <c r="Q42" s="8"/>
    </row>
    <row r="43" spans="1:17" s="20" customFormat="1" ht="21.75" customHeight="1">
      <c r="A43" s="80"/>
      <c r="B43" s="8"/>
      <c r="C43" s="8"/>
      <c r="D43" s="8"/>
      <c r="E43" s="8"/>
      <c r="F43" s="8"/>
      <c r="G43" s="8"/>
      <c r="H43" s="8"/>
      <c r="I43" s="8"/>
      <c r="J43" s="8"/>
      <c r="K43" s="12"/>
      <c r="L43" s="8"/>
      <c r="M43" s="8"/>
      <c r="N43" s="8"/>
      <c r="O43" s="8"/>
      <c r="P43" s="8"/>
      <c r="Q43" s="8"/>
    </row>
    <row r="44" spans="1:17" s="20" customFormat="1" ht="21.75" customHeight="1">
      <c r="A44" s="80"/>
      <c r="B44" s="8"/>
      <c r="C44" s="8"/>
      <c r="D44" s="8"/>
      <c r="E44" s="8"/>
      <c r="F44" s="8"/>
      <c r="G44" s="8"/>
      <c r="H44" s="8"/>
      <c r="I44" s="8"/>
      <c r="J44" s="8"/>
      <c r="K44" s="12"/>
      <c r="L44" s="8"/>
      <c r="M44" s="8"/>
      <c r="N44" s="8"/>
      <c r="O44" s="8"/>
      <c r="P44" s="8"/>
      <c r="Q44" s="8"/>
    </row>
    <row r="45" spans="1:17" s="20" customFormat="1" ht="21.75" customHeight="1">
      <c r="A45" s="80"/>
      <c r="B45" s="8"/>
      <c r="C45" s="8"/>
      <c r="D45" s="8"/>
      <c r="E45" s="8"/>
      <c r="F45" s="8"/>
      <c r="G45" s="8"/>
      <c r="H45" s="8"/>
      <c r="I45" s="8"/>
      <c r="J45" s="8"/>
      <c r="K45" s="12"/>
      <c r="L45" s="8"/>
      <c r="M45" s="8"/>
      <c r="N45" s="8"/>
      <c r="O45" s="8"/>
      <c r="P45" s="8"/>
      <c r="Q45" s="8"/>
    </row>
    <row r="46" spans="1:17" s="20" customFormat="1" ht="21.75" customHeight="1">
      <c r="A46" s="80"/>
      <c r="B46" s="8"/>
      <c r="C46" s="8"/>
      <c r="D46" s="8"/>
      <c r="E46" s="8"/>
      <c r="F46" s="8"/>
      <c r="G46" s="8"/>
      <c r="H46" s="8"/>
      <c r="I46" s="8"/>
      <c r="J46" s="8"/>
      <c r="K46" s="12"/>
      <c r="L46" s="8"/>
      <c r="M46" s="8"/>
      <c r="N46" s="8"/>
      <c r="O46" s="8"/>
      <c r="P46" s="8"/>
      <c r="Q46" s="8"/>
    </row>
    <row r="47" spans="1:17" s="20" customFormat="1" ht="21.75" customHeight="1">
      <c r="A47" s="80"/>
      <c r="B47" s="8"/>
      <c r="C47" s="8"/>
      <c r="D47" s="8"/>
      <c r="E47" s="8"/>
      <c r="F47" s="8"/>
      <c r="G47" s="8"/>
      <c r="H47" s="8"/>
      <c r="I47" s="8"/>
      <c r="J47" s="8"/>
      <c r="K47" s="12"/>
      <c r="L47" s="8"/>
      <c r="M47" s="8"/>
      <c r="N47" s="8"/>
      <c r="O47" s="8"/>
      <c r="P47" s="8"/>
      <c r="Q47" s="8"/>
    </row>
    <row r="48" spans="1:17" s="20" customFormat="1" ht="21.75" customHeight="1">
      <c r="A48" s="80"/>
      <c r="B48" s="8"/>
      <c r="C48" s="8"/>
      <c r="D48" s="8"/>
      <c r="E48" s="8"/>
      <c r="F48" s="8"/>
      <c r="G48" s="8"/>
      <c r="H48" s="8"/>
      <c r="I48" s="8"/>
      <c r="J48" s="8"/>
      <c r="K48" s="12"/>
      <c r="L48" s="8"/>
      <c r="M48" s="8"/>
      <c r="N48" s="8"/>
      <c r="O48" s="8"/>
      <c r="P48" s="8"/>
      <c r="Q48" s="8"/>
    </row>
    <row r="49" spans="1:17" s="20" customFormat="1" ht="21.75" customHeight="1">
      <c r="A49" s="80"/>
      <c r="B49" s="8"/>
      <c r="C49" s="8"/>
      <c r="D49" s="8"/>
      <c r="E49" s="8"/>
      <c r="F49" s="8"/>
      <c r="G49" s="8"/>
      <c r="H49" s="8"/>
      <c r="I49" s="8"/>
      <c r="J49" s="8"/>
      <c r="K49" s="12"/>
      <c r="L49" s="8"/>
      <c r="M49" s="8"/>
      <c r="N49" s="8"/>
      <c r="O49" s="8"/>
      <c r="P49" s="8"/>
      <c r="Q49" s="8"/>
    </row>
    <row r="50" spans="1:17" s="20" customFormat="1" ht="21.75" customHeight="1">
      <c r="A50" s="80"/>
      <c r="B50" s="8"/>
      <c r="C50" s="8"/>
      <c r="D50" s="8"/>
      <c r="E50" s="8"/>
      <c r="F50" s="8"/>
      <c r="G50" s="8"/>
      <c r="H50" s="8"/>
      <c r="I50" s="8"/>
      <c r="J50" s="8"/>
      <c r="K50" s="12"/>
      <c r="L50" s="8"/>
      <c r="M50" s="8"/>
      <c r="N50" s="8"/>
      <c r="O50" s="8"/>
      <c r="P50" s="8"/>
      <c r="Q50" s="8"/>
    </row>
    <row r="51" spans="1:17" s="20" customFormat="1" ht="40.5" customHeight="1">
      <c r="A51" s="54" t="s">
        <v>42</v>
      </c>
      <c r="B51" s="55">
        <f aca="true" t="shared" si="2" ref="B51:G51">SUM(B8,B11,B18,B25,B31,B34)</f>
        <v>1216856194634.02</v>
      </c>
      <c r="C51" s="55">
        <f t="shared" si="2"/>
        <v>15096416458.09</v>
      </c>
      <c r="D51" s="55">
        <f t="shared" si="2"/>
        <v>1231952611092.1099</v>
      </c>
      <c r="E51" s="55">
        <f t="shared" si="2"/>
        <v>-8706814040</v>
      </c>
      <c r="F51" s="55">
        <f t="shared" si="2"/>
        <v>560229950</v>
      </c>
      <c r="G51" s="77">
        <f t="shared" si="2"/>
        <v>-149230</v>
      </c>
      <c r="H51" s="70" t="s">
        <v>19</v>
      </c>
      <c r="I51" s="55">
        <f aca="true" t="shared" si="3" ref="I51:Q51">SUM(I8,I11,I18,I25,I31,I34)</f>
        <v>16915734</v>
      </c>
      <c r="J51" s="55">
        <f t="shared" si="3"/>
        <v>81810</v>
      </c>
      <c r="K51" s="70">
        <f t="shared" si="3"/>
        <v>-765903610</v>
      </c>
      <c r="L51" s="55">
        <f t="shared" si="3"/>
        <v>-81810</v>
      </c>
      <c r="M51" s="55">
        <f t="shared" si="3"/>
        <v>-9455951146</v>
      </c>
      <c r="N51" s="55">
        <f t="shared" si="3"/>
        <v>560229950</v>
      </c>
      <c r="O51" s="55">
        <f t="shared" si="3"/>
        <v>1216225983314.02</v>
      </c>
      <c r="P51" s="55">
        <f t="shared" si="3"/>
        <v>6830906582.09</v>
      </c>
      <c r="Q51" s="55">
        <f t="shared" si="3"/>
        <v>1223056889896.1099</v>
      </c>
    </row>
    <row r="52" spans="1:17" s="22" customFormat="1" ht="12.75" customHeight="1" thickBot="1">
      <c r="A52" s="8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23" customFormat="1" ht="68.25" customHeight="1">
      <c r="A53" s="28" t="s">
        <v>43</v>
      </c>
      <c r="B53" s="28"/>
      <c r="C53" s="28"/>
      <c r="D53" s="28"/>
      <c r="E53" s="28"/>
      <c r="F53" s="28"/>
      <c r="G53" s="28"/>
      <c r="H53" s="28"/>
      <c r="I53" s="86"/>
      <c r="J53" s="86"/>
      <c r="K53" s="86"/>
      <c r="L53" s="86"/>
      <c r="M53" s="86"/>
      <c r="N53" s="86"/>
      <c r="O53" s="86"/>
      <c r="P53" s="86"/>
      <c r="Q53" s="86"/>
    </row>
    <row r="54" s="23" customFormat="1" ht="36.75" customHeight="1">
      <c r="I54" s="24"/>
    </row>
    <row r="55" s="23" customFormat="1" ht="35.25" customHeight="1"/>
    <row r="56" spans="1:17" ht="18" customHeight="1">
      <c r="A56" s="13"/>
      <c r="D56" s="26"/>
      <c r="F56" s="27"/>
      <c r="I56" s="2"/>
      <c r="Q56" s="26"/>
    </row>
    <row r="57" spans="1:17" ht="18" customHeight="1">
      <c r="A57" s="2"/>
      <c r="D57" s="26"/>
      <c r="I57" s="2"/>
      <c r="Q57" s="26"/>
    </row>
    <row r="58" spans="1:17" ht="18" customHeight="1">
      <c r="A58" s="2"/>
      <c r="D58" s="26"/>
      <c r="I58" s="2"/>
      <c r="Q58" s="26"/>
    </row>
    <row r="59" spans="1:17" ht="18" customHeight="1">
      <c r="A59" s="2"/>
      <c r="D59" s="26"/>
      <c r="I59" s="2"/>
      <c r="Q59" s="26"/>
    </row>
    <row r="60" spans="1:4" ht="18" customHeight="1">
      <c r="A60" s="2"/>
      <c r="D60" s="26"/>
    </row>
    <row r="61" ht="15">
      <c r="D61" s="26"/>
    </row>
    <row r="62" ht="15">
      <c r="D62" s="26"/>
    </row>
    <row r="63" ht="15">
      <c r="D63" s="26"/>
    </row>
    <row r="64" ht="15">
      <c r="D64" s="26"/>
    </row>
    <row r="65" ht="15">
      <c r="D65" s="26"/>
    </row>
    <row r="66" ht="15">
      <c r="D66" s="26"/>
    </row>
    <row r="67" ht="15">
      <c r="D67" s="26"/>
    </row>
    <row r="68" ht="15">
      <c r="D68" s="26"/>
    </row>
    <row r="69" ht="15">
      <c r="D69" s="26"/>
    </row>
    <row r="70" ht="15">
      <c r="D70" s="26"/>
    </row>
    <row r="71" ht="15">
      <c r="D71" s="26"/>
    </row>
    <row r="72" ht="15">
      <c r="D72" s="26"/>
    </row>
  </sheetData>
  <mergeCells count="19">
    <mergeCell ref="I3:M3"/>
    <mergeCell ref="A1:H1"/>
    <mergeCell ref="A3:A6"/>
    <mergeCell ref="B3:D3"/>
    <mergeCell ref="E3:H3"/>
    <mergeCell ref="B4:B6"/>
    <mergeCell ref="C4:C6"/>
    <mergeCell ref="D4:D6"/>
    <mergeCell ref="E4:F5"/>
    <mergeCell ref="A53:H53"/>
    <mergeCell ref="I53:Q53"/>
    <mergeCell ref="O3:Q3"/>
    <mergeCell ref="P4:P6"/>
    <mergeCell ref="Q4:Q6"/>
    <mergeCell ref="G4:H5"/>
    <mergeCell ref="I4:J5"/>
    <mergeCell ref="K4:L5"/>
    <mergeCell ref="M4:N5"/>
    <mergeCell ref="O4:O6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2014-04-20T02:04:57Z</cp:lastPrinted>
  <dcterms:modified xsi:type="dcterms:W3CDTF">2014-04-30T09:33:25Z</dcterms:modified>
  <cp:category/>
  <cp:version/>
  <cp:contentType/>
  <cp:contentStatus/>
</cp:coreProperties>
</file>