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45" activeTab="0"/>
  </bookViews>
  <sheets>
    <sheet name="歲入來源總表 (併)" sheetId="1" r:id="rId1"/>
    <sheet name="歲入來源總表 (經) " sheetId="2" r:id="rId2"/>
    <sheet name="歲入來源總表 (資) " sheetId="3" r:id="rId3"/>
    <sheet name="歲入來源 (明細)" sheetId="4" r:id="rId4"/>
  </sheets>
  <definedNames>
    <definedName name="_xlnm.Print_Titles" localSheetId="3">'歲入來源 (明細)'!$1:$6</definedName>
  </definedNames>
  <calcPr fullCalcOnLoad="1"/>
</workbook>
</file>

<file path=xl/sharedStrings.xml><?xml version="1.0" encoding="utf-8"?>
<sst xmlns="http://schemas.openxmlformats.org/spreadsheetml/2006/main" count="138" uniqueCount="60">
  <si>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</si>
  <si>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</si>
  <si>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</si>
  <si>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</si>
  <si>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</si>
  <si>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</si>
  <si>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</si>
  <si>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</si>
  <si>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</si>
  <si>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</si>
  <si>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</si>
  <si>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節</t>
  </si>
  <si>
    <t>中央</t>
  </si>
  <si>
    <t>政府</t>
  </si>
  <si>
    <t>歲入來源</t>
  </si>
  <si>
    <t>別決算表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</si>
  <si>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</si>
  <si>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</si>
  <si>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</si>
  <si>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</si>
  <si>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罰款及賠償收入</t>
  </si>
  <si>
    <t>賠償收入</t>
  </si>
  <si>
    <t>一般賠償收入</t>
  </si>
  <si>
    <t>財產收入</t>
  </si>
  <si>
    <t>別決算總表</t>
  </si>
  <si>
    <t>經資門併計</t>
  </si>
  <si>
    <r>
      <t>比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數</t>
    </r>
  </si>
  <si>
    <r>
      <t xml:space="preserve"> </t>
    </r>
    <r>
      <rPr>
        <sz val="12"/>
        <color indexed="8"/>
        <rFont val="新細明體"/>
        <family val="1"/>
      </rPr>
      <t>名　　　　稱</t>
    </r>
  </si>
  <si>
    <r>
      <t>原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預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</si>
  <si>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r>
      <t>預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數</t>
    </r>
  </si>
  <si>
    <r>
      <t>合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計</t>
    </r>
  </si>
  <si>
    <r>
      <t>實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現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數</t>
    </r>
  </si>
  <si>
    <r>
      <t>應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收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數</t>
    </r>
  </si>
  <si>
    <r>
      <t>保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數</t>
    </r>
  </si>
  <si>
    <t>財產收入</t>
  </si>
  <si>
    <t>經常門</t>
  </si>
  <si>
    <t>罰款及賠償收入</t>
  </si>
  <si>
    <t>賠償收入</t>
  </si>
  <si>
    <t>資本門</t>
  </si>
  <si>
    <t>財產收入</t>
  </si>
  <si>
    <t>財產售價</t>
  </si>
  <si>
    <t>水利署及所屬</t>
  </si>
  <si>
    <t>財產售價</t>
  </si>
  <si>
    <t>動產售價</t>
  </si>
  <si>
    <t>易淹水地區水患治理</t>
  </si>
  <si>
    <t>計畫第3期特別決算</t>
  </si>
  <si>
    <t>中華民國100年度</t>
  </si>
  <si>
    <t>至102年度</t>
  </si>
  <si>
    <t>規費收入</t>
  </si>
  <si>
    <t>行政規費收入</t>
  </si>
  <si>
    <t>規費收入</t>
  </si>
  <si>
    <t>行政規費收入</t>
  </si>
  <si>
    <t>審查費</t>
  </si>
  <si>
    <t>使用規費收入</t>
  </si>
  <si>
    <t>資料使用費</t>
  </si>
  <si>
    <t>場地設施使用費</t>
  </si>
  <si>
    <t>廢舊物資售價</t>
  </si>
  <si>
    <t>使用規費收入</t>
  </si>
  <si>
    <t>廢舊物資售價</t>
  </si>
  <si>
    <t>財產售價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</si>
</sst>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[Black]\-#,##0.00\ ;&quot;… &quot;"/>
    <numFmt numFmtId="203" formatCode="#,##0.00;[Red]\-#,##0.00;&quot;- &quot;"/>
    <numFmt numFmtId="204" formatCode="#,##0.0\ ;[Black]\-#,##0.0\ ;&quot;… &quot;"/>
    <numFmt numFmtId="205" formatCode="_-* #,##0.0_-;\-* #,##0.0_-;_-* &quot;-&quot;??_-;_-@_-"/>
    <numFmt numFmtId="206" formatCode="_-* #,##0_-;\-* #,##0_-;_-* &quot;-&quot;??_-;_-@_-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華康中黑體"/>
      <family val="3"/>
    </font>
    <font>
      <sz val="9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u val="single"/>
      <sz val="18"/>
      <color indexed="8"/>
      <name val="新細明體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u val="single"/>
      <sz val="15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4"/>
      <color indexed="8"/>
      <name val="標楷體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Continuous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7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17" fillId="0" borderId="3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2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86" fontId="20" fillId="0" borderId="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86" fontId="20" fillId="0" borderId="7" xfId="0" applyNumberFormat="1" applyFont="1" applyBorder="1" applyAlignment="1">
      <alignment horizontal="right"/>
    </xf>
    <xf numFmtId="186" fontId="20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186" fontId="21" fillId="0" borderId="6" xfId="0" applyNumberFormat="1" applyFont="1" applyBorder="1" applyAlignment="1">
      <alignment horizontal="right"/>
    </xf>
    <xf numFmtId="186" fontId="20" fillId="0" borderId="8" xfId="0" applyNumberFormat="1" applyFont="1" applyBorder="1" applyAlignment="1">
      <alignment horizontal="right"/>
    </xf>
    <xf numFmtId="0" fontId="19" fillId="0" borderId="6" xfId="0" applyFont="1" applyBorder="1" applyAlignment="1">
      <alignment/>
    </xf>
    <xf numFmtId="184" fontId="12" fillId="0" borderId="6" xfId="0" applyNumberFormat="1" applyFont="1" applyBorder="1" applyAlignment="1">
      <alignment horizontal="right"/>
    </xf>
    <xf numFmtId="184" fontId="12" fillId="0" borderId="8" xfId="0" applyNumberFormat="1" applyFont="1" applyBorder="1" applyAlignment="1">
      <alignment horizontal="right"/>
    </xf>
    <xf numFmtId="0" fontId="12" fillId="0" borderId="6" xfId="0" applyFont="1" applyBorder="1" applyAlignment="1">
      <alignment/>
    </xf>
    <xf numFmtId="0" fontId="8" fillId="0" borderId="6" xfId="0" applyFont="1" applyBorder="1" applyAlignment="1">
      <alignment/>
    </xf>
    <xf numFmtId="184" fontId="8" fillId="0" borderId="6" xfId="0" applyNumberFormat="1" applyFont="1" applyBorder="1" applyAlignment="1">
      <alignment horizontal="right"/>
    </xf>
    <xf numFmtId="186" fontId="8" fillId="0" borderId="6" xfId="0" applyNumberFormat="1" applyFont="1" applyBorder="1" applyAlignment="1" quotePrefix="1">
      <alignment horizontal="right"/>
    </xf>
    <xf numFmtId="184" fontId="8" fillId="0" borderId="8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left" wrapText="1" indent="2"/>
    </xf>
    <xf numFmtId="184" fontId="8" fillId="0" borderId="6" xfId="0" applyNumberFormat="1" applyFont="1" applyBorder="1" applyAlignment="1">
      <alignment horizontal="right" vertical="top"/>
    </xf>
    <xf numFmtId="186" fontId="8" fillId="0" borderId="6" xfId="0" applyNumberFormat="1" applyFont="1" applyBorder="1" applyAlignment="1" quotePrefix="1">
      <alignment horizontal="right" vertical="top"/>
    </xf>
    <xf numFmtId="184" fontId="8" fillId="0" borderId="8" xfId="0" applyNumberFormat="1" applyFont="1" applyBorder="1" applyAlignment="1">
      <alignment horizontal="right" vertical="top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wrapText="1" indent="2"/>
    </xf>
    <xf numFmtId="184" fontId="8" fillId="0" borderId="9" xfId="0" applyNumberFormat="1" applyFont="1" applyBorder="1" applyAlignment="1">
      <alignment horizontal="right"/>
    </xf>
    <xf numFmtId="186" fontId="8" fillId="0" borderId="9" xfId="0" applyNumberFormat="1" applyFont="1" applyBorder="1" applyAlignment="1" quotePrefix="1">
      <alignment horizontal="right"/>
    </xf>
    <xf numFmtId="18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7" xfId="0" applyFont="1" applyBorder="1" applyAlignment="1">
      <alignment/>
    </xf>
    <xf numFmtId="199" fontId="20" fillId="0" borderId="6" xfId="0" applyNumberFormat="1" applyFont="1" applyBorder="1" applyAlignment="1">
      <alignment horizontal="right"/>
    </xf>
    <xf numFmtId="199" fontId="20" fillId="0" borderId="8" xfId="0" applyNumberFormat="1" applyFont="1" applyBorder="1" applyAlignment="1">
      <alignment horizontal="right"/>
    </xf>
    <xf numFmtId="199" fontId="21" fillId="0" borderId="6" xfId="0" applyNumberFormat="1" applyFont="1" applyBorder="1" applyAlignment="1">
      <alignment horizontal="right"/>
    </xf>
    <xf numFmtId="199" fontId="21" fillId="0" borderId="8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left"/>
    </xf>
    <xf numFmtId="186" fontId="2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7" fillId="0" borderId="1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7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 quotePrefix="1">
      <alignment horizontal="center" vertical="center"/>
    </xf>
    <xf numFmtId="0" fontId="17" fillId="0" borderId="5" xfId="0" applyFont="1" applyFill="1" applyBorder="1" applyAlignment="1" quotePrefix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186" fontId="20" fillId="0" borderId="6" xfId="0" applyNumberFormat="1" applyFont="1" applyFill="1" applyBorder="1" applyAlignment="1">
      <alignment horizontal="right"/>
    </xf>
    <xf numFmtId="186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indent="1"/>
    </xf>
    <xf numFmtId="186" fontId="21" fillId="0" borderId="6" xfId="0" applyNumberFormat="1" applyFont="1" applyFill="1" applyBorder="1" applyAlignment="1">
      <alignment horizontal="right"/>
    </xf>
    <xf numFmtId="186" fontId="21" fillId="0" borderId="0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indent="2"/>
    </xf>
    <xf numFmtId="186" fontId="21" fillId="0" borderId="8" xfId="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left" indent="2"/>
    </xf>
    <xf numFmtId="186" fontId="21" fillId="0" borderId="7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6" fillId="0" borderId="6" xfId="0" applyFont="1" applyFill="1" applyBorder="1" applyAlignment="1">
      <alignment horizontal="left"/>
    </xf>
    <xf numFmtId="186" fontId="20" fillId="0" borderId="6" xfId="0" applyNumberFormat="1" applyFont="1" applyFill="1" applyBorder="1" applyAlignment="1">
      <alignment horizontal="right" vertical="center"/>
    </xf>
    <xf numFmtId="186" fontId="20" fillId="0" borderId="0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 quotePrefix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SheetLayoutView="75" workbookViewId="0" topLeftCell="A1">
      <selection activeCell="I11" sqref="I11"/>
    </sheetView>
  </sheetViews>
  <sheetFormatPr defaultColWidth="9.00390625" defaultRowHeight="15.75"/>
  <cols>
    <col min="1" max="3" width="2.625" style="3" customWidth="1"/>
    <col min="4" max="4" width="25.125" style="3" customWidth="1"/>
    <col min="5" max="5" width="17.625" style="3" customWidth="1"/>
    <col min="6" max="6" width="16.625" style="3" customWidth="1"/>
    <col min="7" max="7" width="17.625" style="3" customWidth="1"/>
    <col min="8" max="10" width="16.625" style="3" customWidth="1"/>
    <col min="11" max="11" width="17.125" style="3" customWidth="1"/>
    <col min="12" max="12" width="16.625" style="3" customWidth="1"/>
    <col min="13" max="16384" width="9.00390625" style="3" customWidth="1"/>
  </cols>
  <sheetData>
    <row r="1" spans="1:8" ht="25.5">
      <c r="A1" s="1"/>
      <c r="B1" s="2"/>
      <c r="G1" s="4" t="s">
        <v>0</v>
      </c>
      <c r="H1" s="5" t="s">
        <v>1</v>
      </c>
    </row>
    <row r="2" spans="2:9" s="6" customFormat="1" ht="30.75" customHeight="1">
      <c r="B2" s="7"/>
      <c r="C2" s="8"/>
      <c r="D2" s="9"/>
      <c r="G2" s="4" t="s">
        <v>44</v>
      </c>
      <c r="H2" s="5" t="s">
        <v>45</v>
      </c>
      <c r="I2" s="5"/>
    </row>
    <row r="3" spans="1:9" s="6" customFormat="1" ht="30" customHeight="1">
      <c r="A3" s="10"/>
      <c r="B3" s="11"/>
      <c r="C3" s="11"/>
      <c r="D3" s="12"/>
      <c r="G3" s="4" t="s">
        <v>2</v>
      </c>
      <c r="H3" s="5" t="s">
        <v>24</v>
      </c>
      <c r="I3" s="5"/>
    </row>
    <row r="4" spans="1:12" s="6" customFormat="1" ht="24.75" customHeight="1" thickBot="1">
      <c r="A4" s="129" t="s">
        <v>25</v>
      </c>
      <c r="B4" s="130"/>
      <c r="C4" s="130"/>
      <c r="D4" s="130"/>
      <c r="E4" s="13"/>
      <c r="G4" s="14" t="s">
        <v>46</v>
      </c>
      <c r="H4" s="15" t="s">
        <v>47</v>
      </c>
      <c r="I4" s="16"/>
      <c r="L4" s="17" t="s">
        <v>3</v>
      </c>
    </row>
    <row r="5" spans="1:12" s="23" customFormat="1" ht="21" customHeight="1">
      <c r="A5" s="127" t="s">
        <v>4</v>
      </c>
      <c r="B5" s="127"/>
      <c r="C5" s="127"/>
      <c r="D5" s="128"/>
      <c r="E5" s="18"/>
      <c r="F5" s="19" t="s">
        <v>5</v>
      </c>
      <c r="G5" s="20"/>
      <c r="H5" s="21" t="s">
        <v>6</v>
      </c>
      <c r="I5" s="21"/>
      <c r="J5" s="22"/>
      <c r="K5" s="20"/>
      <c r="L5" s="125" t="s">
        <v>26</v>
      </c>
    </row>
    <row r="6" spans="1:12" s="23" customFormat="1" ht="23.25" customHeight="1">
      <c r="A6" s="24" t="s">
        <v>7</v>
      </c>
      <c r="B6" s="24" t="s">
        <v>8</v>
      </c>
      <c r="C6" s="24" t="s">
        <v>9</v>
      </c>
      <c r="D6" s="25" t="s">
        <v>27</v>
      </c>
      <c r="E6" s="24" t="s">
        <v>28</v>
      </c>
      <c r="F6" s="24" t="s">
        <v>29</v>
      </c>
      <c r="G6" s="26" t="s">
        <v>30</v>
      </c>
      <c r="H6" s="24" t="s">
        <v>31</v>
      </c>
      <c r="I6" s="24" t="s">
        <v>32</v>
      </c>
      <c r="J6" s="24" t="s">
        <v>33</v>
      </c>
      <c r="K6" s="26" t="s">
        <v>30</v>
      </c>
      <c r="L6" s="126"/>
    </row>
    <row r="7" spans="1:13" s="30" customFormat="1" ht="24" customHeight="1">
      <c r="A7" s="27"/>
      <c r="B7" s="27"/>
      <c r="C7" s="27"/>
      <c r="D7" s="28" t="s">
        <v>10</v>
      </c>
      <c r="E7" s="29">
        <f>E8+E10+E13</f>
        <v>0</v>
      </c>
      <c r="F7" s="29">
        <f aca="true" t="shared" si="0" ref="F7:L7">F8+F10+F13</f>
        <v>0</v>
      </c>
      <c r="G7" s="29">
        <f t="shared" si="0"/>
        <v>0</v>
      </c>
      <c r="H7" s="29">
        <f t="shared" si="0"/>
        <v>361122338</v>
      </c>
      <c r="I7" s="29">
        <f t="shared" si="0"/>
        <v>0</v>
      </c>
      <c r="J7" s="29">
        <f t="shared" si="0"/>
        <v>0</v>
      </c>
      <c r="K7" s="29">
        <f t="shared" si="0"/>
        <v>361122338</v>
      </c>
      <c r="L7" s="34">
        <f t="shared" si="0"/>
        <v>361122338</v>
      </c>
      <c r="M7" s="65"/>
    </row>
    <row r="8" spans="1:13" ht="24" customHeight="1">
      <c r="A8" s="31">
        <v>1</v>
      </c>
      <c r="B8" s="31"/>
      <c r="C8" s="31"/>
      <c r="D8" s="32" t="s">
        <v>36</v>
      </c>
      <c r="E8" s="33">
        <f>E9</f>
        <v>0</v>
      </c>
      <c r="F8" s="33">
        <f aca="true" t="shared" si="1" ref="F8:L8">F9</f>
        <v>0</v>
      </c>
      <c r="G8" s="33">
        <f t="shared" si="1"/>
        <v>0</v>
      </c>
      <c r="H8" s="29">
        <f t="shared" si="1"/>
        <v>80127894</v>
      </c>
      <c r="I8" s="33">
        <f t="shared" si="1"/>
        <v>0</v>
      </c>
      <c r="J8" s="33">
        <f t="shared" si="1"/>
        <v>0</v>
      </c>
      <c r="K8" s="33">
        <f t="shared" si="1"/>
        <v>80127894</v>
      </c>
      <c r="L8" s="37">
        <f t="shared" si="1"/>
        <v>80127894</v>
      </c>
      <c r="M8" s="56"/>
    </row>
    <row r="9" spans="1:13" ht="24" customHeight="1">
      <c r="A9" s="31"/>
      <c r="B9" s="31"/>
      <c r="C9" s="31">
        <v>1</v>
      </c>
      <c r="D9" s="35" t="s">
        <v>37</v>
      </c>
      <c r="E9" s="36">
        <f>'歲入來源 (明細)'!F10</f>
        <v>0</v>
      </c>
      <c r="F9" s="36">
        <f>'歲入來源 (明細)'!G10</f>
        <v>0</v>
      </c>
      <c r="G9" s="36">
        <f>'歲入來源 (明細)'!H10</f>
        <v>0</v>
      </c>
      <c r="H9" s="36">
        <f>'歲入來源 (明細)'!I10</f>
        <v>80127894</v>
      </c>
      <c r="I9" s="36">
        <f>'歲入來源 (明細)'!J10</f>
        <v>0</v>
      </c>
      <c r="J9" s="36">
        <f>'歲入來源 (明細)'!K10</f>
        <v>0</v>
      </c>
      <c r="K9" s="36">
        <f>'歲入來源 (明細)'!L10</f>
        <v>80127894</v>
      </c>
      <c r="L9" s="64">
        <f>'歲入來源 (明細)'!M10</f>
        <v>80127894</v>
      </c>
      <c r="M9" s="56"/>
    </row>
    <row r="10" spans="1:13" s="30" customFormat="1" ht="24" customHeight="1">
      <c r="A10" s="31">
        <v>2</v>
      </c>
      <c r="B10" s="31"/>
      <c r="C10" s="31"/>
      <c r="D10" s="32" t="s">
        <v>50</v>
      </c>
      <c r="E10" s="29">
        <f>E11+E12</f>
        <v>0</v>
      </c>
      <c r="F10" s="29">
        <f aca="true" t="shared" si="2" ref="F10:L10">F11+F12</f>
        <v>0</v>
      </c>
      <c r="G10" s="29">
        <f t="shared" si="2"/>
        <v>0</v>
      </c>
      <c r="H10" s="29">
        <f t="shared" si="2"/>
        <v>1076943</v>
      </c>
      <c r="I10" s="29">
        <f t="shared" si="2"/>
        <v>0</v>
      </c>
      <c r="J10" s="29">
        <f t="shared" si="2"/>
        <v>0</v>
      </c>
      <c r="K10" s="29">
        <f t="shared" si="2"/>
        <v>1076943</v>
      </c>
      <c r="L10" s="34">
        <f t="shared" si="2"/>
        <v>1076943</v>
      </c>
      <c r="M10" s="65"/>
    </row>
    <row r="11" spans="1:13" ht="24" customHeight="1">
      <c r="A11" s="31"/>
      <c r="B11" s="31"/>
      <c r="C11" s="31">
        <v>1</v>
      </c>
      <c r="D11" s="35" t="s">
        <v>51</v>
      </c>
      <c r="E11" s="36">
        <f>'歲入來源 (明細)'!F14</f>
        <v>0</v>
      </c>
      <c r="F11" s="36">
        <f>'歲入來源 (明細)'!G14</f>
        <v>0</v>
      </c>
      <c r="G11" s="36">
        <f>'歲入來源 (明細)'!H14</f>
        <v>0</v>
      </c>
      <c r="H11" s="36">
        <f>'歲入來源 (明細)'!I14</f>
        <v>1068081</v>
      </c>
      <c r="I11" s="36">
        <f>'歲入來源 (明細)'!J14</f>
        <v>0</v>
      </c>
      <c r="J11" s="36">
        <f>'歲入來源 (明細)'!K14</f>
        <v>0</v>
      </c>
      <c r="K11" s="36">
        <f>'歲入來源 (明細)'!L14</f>
        <v>1068081</v>
      </c>
      <c r="L11" s="64">
        <f>'歲入來源 (明細)'!M14</f>
        <v>1068081</v>
      </c>
      <c r="M11" s="56"/>
    </row>
    <row r="12" spans="1:13" ht="24" customHeight="1">
      <c r="A12" s="31"/>
      <c r="B12" s="31"/>
      <c r="C12" s="31">
        <v>2</v>
      </c>
      <c r="D12" s="35" t="s">
        <v>57</v>
      </c>
      <c r="E12" s="36">
        <f>'歲入來源 (明細)'!F16</f>
        <v>0</v>
      </c>
      <c r="F12" s="36">
        <f>'歲入來源 (明細)'!G16</f>
        <v>0</v>
      </c>
      <c r="G12" s="36">
        <f>'歲入來源 (明細)'!H16</f>
        <v>0</v>
      </c>
      <c r="H12" s="36">
        <f>'歲入來源 (明細)'!I16</f>
        <v>8862</v>
      </c>
      <c r="I12" s="36">
        <f>'歲入來源 (明細)'!J16</f>
        <v>0</v>
      </c>
      <c r="J12" s="36">
        <f>'歲入來源 (明細)'!K16</f>
        <v>0</v>
      </c>
      <c r="K12" s="36">
        <f>'歲入來源 (明細)'!L16</f>
        <v>8862</v>
      </c>
      <c r="L12" s="64">
        <f>'歲入來源 (明細)'!M16</f>
        <v>8862</v>
      </c>
      <c r="M12" s="56"/>
    </row>
    <row r="13" spans="1:13" ht="24" customHeight="1">
      <c r="A13" s="31">
        <v>3</v>
      </c>
      <c r="B13" s="31"/>
      <c r="C13" s="31"/>
      <c r="D13" s="32" t="s">
        <v>34</v>
      </c>
      <c r="E13" s="29">
        <f>E14+E15</f>
        <v>0</v>
      </c>
      <c r="F13" s="29">
        <f aca="true" t="shared" si="3" ref="F13:L13">F14+F15</f>
        <v>0</v>
      </c>
      <c r="G13" s="29">
        <f t="shared" si="3"/>
        <v>0</v>
      </c>
      <c r="H13" s="29">
        <f t="shared" si="3"/>
        <v>279917501</v>
      </c>
      <c r="I13" s="29">
        <f t="shared" si="3"/>
        <v>0</v>
      </c>
      <c r="J13" s="29">
        <f t="shared" si="3"/>
        <v>0</v>
      </c>
      <c r="K13" s="29">
        <f t="shared" si="3"/>
        <v>279917501</v>
      </c>
      <c r="L13" s="34">
        <f t="shared" si="3"/>
        <v>279917501</v>
      </c>
      <c r="M13" s="56"/>
    </row>
    <row r="14" spans="1:13" ht="24" customHeight="1">
      <c r="A14" s="31"/>
      <c r="B14" s="31"/>
      <c r="C14" s="31">
        <v>1</v>
      </c>
      <c r="D14" s="35" t="s">
        <v>59</v>
      </c>
      <c r="E14" s="36">
        <f>'歲入來源 (明細)'!F21</f>
        <v>0</v>
      </c>
      <c r="F14" s="36">
        <f>'歲入來源 (明細)'!G21</f>
        <v>0</v>
      </c>
      <c r="G14" s="36">
        <f>'歲入來源 (明細)'!H21</f>
        <v>0</v>
      </c>
      <c r="H14" s="36">
        <f>'歲入來源 (明細)'!I21</f>
        <v>279058041</v>
      </c>
      <c r="I14" s="36">
        <f>'歲入來源 (明細)'!J21</f>
        <v>0</v>
      </c>
      <c r="J14" s="36">
        <f>'歲入來源 (明細)'!K21</f>
        <v>0</v>
      </c>
      <c r="K14" s="36">
        <f>'歲入來源 (明細)'!L21</f>
        <v>279058041</v>
      </c>
      <c r="L14" s="64">
        <f>'歲入來源 (明細)'!M21</f>
        <v>279058041</v>
      </c>
      <c r="M14" s="56"/>
    </row>
    <row r="15" spans="1:13" ht="24.75" customHeight="1">
      <c r="A15" s="31"/>
      <c r="B15" s="31"/>
      <c r="C15" s="31">
        <v>2</v>
      </c>
      <c r="D15" s="35" t="s">
        <v>58</v>
      </c>
      <c r="E15" s="36">
        <f>'歲入來源 (明細)'!F23</f>
        <v>0</v>
      </c>
      <c r="F15" s="36">
        <f>'歲入來源 (明細)'!G23</f>
        <v>0</v>
      </c>
      <c r="G15" s="36">
        <f>'歲入來源 (明細)'!H23</f>
        <v>0</v>
      </c>
      <c r="H15" s="36">
        <f>'歲入來源 (明細)'!I23</f>
        <v>859460</v>
      </c>
      <c r="I15" s="36">
        <f>'歲入來源 (明細)'!J23</f>
        <v>0</v>
      </c>
      <c r="J15" s="36">
        <f>'歲入來源 (明細)'!K23</f>
        <v>0</v>
      </c>
      <c r="K15" s="36">
        <f>'歲入來源 (明細)'!L23</f>
        <v>859460</v>
      </c>
      <c r="L15" s="64">
        <f>'歲入來源 (明細)'!M23</f>
        <v>859460</v>
      </c>
      <c r="M15" s="56"/>
    </row>
    <row r="16" spans="1:12" ht="24" customHeight="1">
      <c r="A16" s="31"/>
      <c r="B16" s="31"/>
      <c r="C16" s="31"/>
      <c r="D16" s="41"/>
      <c r="E16" s="39"/>
      <c r="F16" s="39"/>
      <c r="G16" s="39"/>
      <c r="H16" s="39"/>
      <c r="I16" s="39"/>
      <c r="J16" s="39"/>
      <c r="K16" s="39"/>
      <c r="L16" s="40"/>
    </row>
    <row r="17" spans="1:12" ht="24" customHeight="1">
      <c r="A17" s="31"/>
      <c r="B17" s="31"/>
      <c r="C17" s="31"/>
      <c r="D17" s="42"/>
      <c r="E17" s="43"/>
      <c r="F17" s="43"/>
      <c r="G17" s="39"/>
      <c r="H17" s="43"/>
      <c r="I17" s="43"/>
      <c r="J17" s="43"/>
      <c r="K17" s="44"/>
      <c r="L17" s="45"/>
    </row>
    <row r="18" spans="1:12" ht="24" customHeight="1">
      <c r="A18" s="31"/>
      <c r="B18" s="31"/>
      <c r="C18" s="31"/>
      <c r="D18" s="42"/>
      <c r="E18" s="43"/>
      <c r="F18" s="43"/>
      <c r="G18" s="39"/>
      <c r="H18" s="43"/>
      <c r="I18" s="43"/>
      <c r="J18" s="43"/>
      <c r="K18" s="44"/>
      <c r="L18" s="45"/>
    </row>
    <row r="19" spans="1:12" ht="24" customHeight="1">
      <c r="A19" s="31"/>
      <c r="B19" s="31"/>
      <c r="C19" s="31"/>
      <c r="D19" s="38"/>
      <c r="E19" s="39"/>
      <c r="F19" s="39"/>
      <c r="G19" s="39"/>
      <c r="H19" s="39"/>
      <c r="I19" s="39"/>
      <c r="J19" s="39"/>
      <c r="K19" s="39"/>
      <c r="L19" s="40"/>
    </row>
    <row r="20" spans="1:12" ht="24" customHeight="1">
      <c r="A20" s="31"/>
      <c r="B20" s="31"/>
      <c r="C20" s="31"/>
      <c r="D20" s="38"/>
      <c r="E20" s="39"/>
      <c r="F20" s="39"/>
      <c r="G20" s="39"/>
      <c r="H20" s="39"/>
      <c r="I20" s="39"/>
      <c r="J20" s="39"/>
      <c r="K20" s="39"/>
      <c r="L20" s="40"/>
    </row>
    <row r="21" spans="1:12" ht="24" customHeight="1">
      <c r="A21" s="31"/>
      <c r="B21" s="31"/>
      <c r="C21" s="31"/>
      <c r="D21" s="38"/>
      <c r="E21" s="39"/>
      <c r="F21" s="39"/>
      <c r="G21" s="39"/>
      <c r="H21" s="39"/>
      <c r="I21" s="39"/>
      <c r="J21" s="39"/>
      <c r="K21" s="39"/>
      <c r="L21" s="40"/>
    </row>
    <row r="22" spans="1:12" ht="24" customHeight="1">
      <c r="A22" s="31"/>
      <c r="B22" s="31"/>
      <c r="C22" s="31"/>
      <c r="D22" s="38"/>
      <c r="E22" s="39"/>
      <c r="F22" s="39"/>
      <c r="G22" s="39"/>
      <c r="H22" s="39"/>
      <c r="I22" s="39"/>
      <c r="J22" s="39"/>
      <c r="K22" s="39"/>
      <c r="L22" s="40"/>
    </row>
    <row r="23" spans="1:12" ht="24" customHeight="1">
      <c r="A23" s="31"/>
      <c r="B23" s="31"/>
      <c r="C23" s="31"/>
      <c r="D23" s="38"/>
      <c r="E23" s="39"/>
      <c r="F23" s="39"/>
      <c r="G23" s="39"/>
      <c r="H23" s="39"/>
      <c r="I23" s="39"/>
      <c r="J23" s="39"/>
      <c r="K23" s="39"/>
      <c r="L23" s="40"/>
    </row>
    <row r="24" spans="1:12" ht="24" customHeight="1">
      <c r="A24" s="31"/>
      <c r="B24" s="31"/>
      <c r="C24" s="31"/>
      <c r="D24" s="41"/>
      <c r="E24" s="39"/>
      <c r="F24" s="39"/>
      <c r="G24" s="39"/>
      <c r="H24" s="39"/>
      <c r="I24" s="39"/>
      <c r="J24" s="39"/>
      <c r="K24" s="39"/>
      <c r="L24" s="40"/>
    </row>
    <row r="25" spans="1:12" ht="23.25" customHeight="1">
      <c r="A25" s="31"/>
      <c r="B25" s="31"/>
      <c r="C25" s="46"/>
      <c r="D25" s="47"/>
      <c r="E25" s="48"/>
      <c r="F25" s="48"/>
      <c r="G25" s="48"/>
      <c r="H25" s="48"/>
      <c r="I25" s="48"/>
      <c r="J25" s="48"/>
      <c r="K25" s="49"/>
      <c r="L25" s="50"/>
    </row>
    <row r="26" spans="1:12" ht="24" customHeight="1">
      <c r="A26" s="31"/>
      <c r="B26" s="31"/>
      <c r="C26" s="31"/>
      <c r="D26" s="41"/>
      <c r="E26" s="39"/>
      <c r="F26" s="39"/>
      <c r="G26" s="39"/>
      <c r="H26" s="39"/>
      <c r="I26" s="39"/>
      <c r="J26" s="39"/>
      <c r="K26" s="39"/>
      <c r="L26" s="40"/>
    </row>
    <row r="27" spans="1:12" ht="24" customHeight="1">
      <c r="A27" s="31"/>
      <c r="B27" s="31"/>
      <c r="C27" s="31"/>
      <c r="D27" s="41"/>
      <c r="E27" s="39"/>
      <c r="F27" s="39"/>
      <c r="G27" s="39"/>
      <c r="H27" s="39"/>
      <c r="I27" s="39"/>
      <c r="J27" s="39"/>
      <c r="K27" s="39"/>
      <c r="L27" s="40"/>
    </row>
    <row r="28" spans="1:12" ht="24" customHeight="1">
      <c r="A28" s="31"/>
      <c r="B28" s="31"/>
      <c r="C28" s="31"/>
      <c r="D28" s="47"/>
      <c r="E28" s="43"/>
      <c r="F28" s="43"/>
      <c r="G28" s="43"/>
      <c r="H28" s="43"/>
      <c r="I28" s="43"/>
      <c r="J28" s="43"/>
      <c r="K28" s="44"/>
      <c r="L28" s="45"/>
    </row>
    <row r="29" spans="1:12" ht="24" customHeight="1">
      <c r="A29" s="31"/>
      <c r="B29" s="31"/>
      <c r="C29" s="31"/>
      <c r="D29" s="38"/>
      <c r="E29" s="39"/>
      <c r="F29" s="39"/>
      <c r="G29" s="39"/>
      <c r="H29" s="39"/>
      <c r="I29" s="39"/>
      <c r="J29" s="39"/>
      <c r="K29" s="39"/>
      <c r="L29" s="40"/>
    </row>
    <row r="30" spans="1:12" s="56" customFormat="1" ht="34.5" customHeight="1" thickBot="1">
      <c r="A30" s="51"/>
      <c r="B30" s="51"/>
      <c r="C30" s="51"/>
      <c r="D30" s="52"/>
      <c r="E30" s="53"/>
      <c r="F30" s="53"/>
      <c r="G30" s="53"/>
      <c r="H30" s="53"/>
      <c r="I30" s="53"/>
      <c r="J30" s="53"/>
      <c r="K30" s="54"/>
      <c r="L30" s="55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SheetLayoutView="75" workbookViewId="0" topLeftCell="C1">
      <selection activeCell="E24" sqref="E24"/>
    </sheetView>
  </sheetViews>
  <sheetFormatPr defaultColWidth="9.00390625" defaultRowHeight="15.75"/>
  <cols>
    <col min="1" max="3" width="2.625" style="3" customWidth="1"/>
    <col min="4" max="4" width="25.125" style="3" customWidth="1"/>
    <col min="5" max="5" width="17.625" style="3" customWidth="1"/>
    <col min="6" max="6" width="16.625" style="3" customWidth="1"/>
    <col min="7" max="7" width="17.625" style="3" customWidth="1"/>
    <col min="8" max="10" width="16.625" style="3" customWidth="1"/>
    <col min="11" max="11" width="17.125" style="3" customWidth="1"/>
    <col min="12" max="12" width="16.625" style="3" customWidth="1"/>
    <col min="13" max="16384" width="9.00390625" style="3" customWidth="1"/>
  </cols>
  <sheetData>
    <row r="1" spans="1:8" ht="25.5">
      <c r="A1" s="1"/>
      <c r="B1" s="2"/>
      <c r="G1" s="4" t="s">
        <v>0</v>
      </c>
      <c r="H1" s="5" t="s">
        <v>1</v>
      </c>
    </row>
    <row r="2" spans="2:9" s="6" customFormat="1" ht="30.75" customHeight="1">
      <c r="B2" s="7"/>
      <c r="C2" s="8"/>
      <c r="D2" s="9"/>
      <c r="G2" s="4" t="s">
        <v>44</v>
      </c>
      <c r="H2" s="5" t="s">
        <v>45</v>
      </c>
      <c r="I2" s="5"/>
    </row>
    <row r="3" spans="1:9" s="6" customFormat="1" ht="30" customHeight="1">
      <c r="A3" s="10"/>
      <c r="B3" s="11"/>
      <c r="C3" s="11"/>
      <c r="D3" s="12"/>
      <c r="G3" s="4" t="s">
        <v>2</v>
      </c>
      <c r="H3" s="5" t="s">
        <v>24</v>
      </c>
      <c r="I3" s="5"/>
    </row>
    <row r="4" spans="1:12" s="6" customFormat="1" ht="24.75" customHeight="1" thickBot="1">
      <c r="A4" s="129" t="s">
        <v>35</v>
      </c>
      <c r="B4" s="130"/>
      <c r="C4" s="130"/>
      <c r="D4" s="130"/>
      <c r="E4" s="13"/>
      <c r="G4" s="14" t="s">
        <v>46</v>
      </c>
      <c r="H4" s="15" t="s">
        <v>47</v>
      </c>
      <c r="I4" s="16"/>
      <c r="L4" s="17" t="s">
        <v>3</v>
      </c>
    </row>
    <row r="5" spans="1:12" s="23" customFormat="1" ht="21" customHeight="1">
      <c r="A5" s="127" t="s">
        <v>4</v>
      </c>
      <c r="B5" s="127"/>
      <c r="C5" s="127"/>
      <c r="D5" s="128"/>
      <c r="E5" s="18"/>
      <c r="F5" s="19" t="s">
        <v>5</v>
      </c>
      <c r="G5" s="20"/>
      <c r="H5" s="21" t="s">
        <v>6</v>
      </c>
      <c r="I5" s="21"/>
      <c r="J5" s="22"/>
      <c r="K5" s="20"/>
      <c r="L5" s="125" t="s">
        <v>26</v>
      </c>
    </row>
    <row r="6" spans="1:12" s="23" customFormat="1" ht="23.25" customHeight="1">
      <c r="A6" s="24" t="s">
        <v>7</v>
      </c>
      <c r="B6" s="24" t="s">
        <v>8</v>
      </c>
      <c r="C6" s="24" t="s">
        <v>9</v>
      </c>
      <c r="D6" s="25" t="s">
        <v>27</v>
      </c>
      <c r="E6" s="24" t="s">
        <v>28</v>
      </c>
      <c r="F6" s="24" t="s">
        <v>29</v>
      </c>
      <c r="G6" s="26" t="s">
        <v>30</v>
      </c>
      <c r="H6" s="24" t="s">
        <v>31</v>
      </c>
      <c r="I6" s="24" t="s">
        <v>32</v>
      </c>
      <c r="J6" s="24" t="s">
        <v>33</v>
      </c>
      <c r="K6" s="26" t="s">
        <v>30</v>
      </c>
      <c r="L6" s="126"/>
    </row>
    <row r="7" spans="1:13" s="30" customFormat="1" ht="24" customHeight="1">
      <c r="A7" s="27"/>
      <c r="B7" s="27"/>
      <c r="C7" s="27"/>
      <c r="D7" s="28" t="s">
        <v>10</v>
      </c>
      <c r="E7" s="29">
        <f>E8+E10+E13</f>
        <v>0</v>
      </c>
      <c r="F7" s="29">
        <f aca="true" t="shared" si="0" ref="F7:L7">F8+F10+F13</f>
        <v>0</v>
      </c>
      <c r="G7" s="29">
        <f t="shared" si="0"/>
        <v>0</v>
      </c>
      <c r="H7" s="29">
        <f t="shared" si="0"/>
        <v>82064297</v>
      </c>
      <c r="I7" s="29">
        <f t="shared" si="0"/>
        <v>0</v>
      </c>
      <c r="J7" s="29">
        <f t="shared" si="0"/>
        <v>0</v>
      </c>
      <c r="K7" s="29">
        <f t="shared" si="0"/>
        <v>82064297</v>
      </c>
      <c r="L7" s="34">
        <f t="shared" si="0"/>
        <v>82064297</v>
      </c>
      <c r="M7" s="65"/>
    </row>
    <row r="8" spans="1:13" ht="24" customHeight="1">
      <c r="A8" s="31">
        <v>1</v>
      </c>
      <c r="B8" s="31"/>
      <c r="C8" s="31"/>
      <c r="D8" s="32" t="s">
        <v>36</v>
      </c>
      <c r="E8" s="33">
        <f>E9</f>
        <v>0</v>
      </c>
      <c r="F8" s="33">
        <f aca="true" t="shared" si="1" ref="F8:L8">F9</f>
        <v>0</v>
      </c>
      <c r="G8" s="33">
        <f t="shared" si="1"/>
        <v>0</v>
      </c>
      <c r="H8" s="29">
        <f t="shared" si="1"/>
        <v>80127894</v>
      </c>
      <c r="I8" s="33">
        <f t="shared" si="1"/>
        <v>0</v>
      </c>
      <c r="J8" s="33">
        <f t="shared" si="1"/>
        <v>0</v>
      </c>
      <c r="K8" s="33">
        <f t="shared" si="1"/>
        <v>80127894</v>
      </c>
      <c r="L8" s="37">
        <f t="shared" si="1"/>
        <v>80127894</v>
      </c>
      <c r="M8" s="56"/>
    </row>
    <row r="9" spans="1:13" ht="24" customHeight="1">
      <c r="A9" s="31"/>
      <c r="B9" s="31"/>
      <c r="C9" s="31">
        <v>1</v>
      </c>
      <c r="D9" s="35" t="s">
        <v>37</v>
      </c>
      <c r="E9" s="36">
        <f>'歲入來源 (明細)'!F10</f>
        <v>0</v>
      </c>
      <c r="F9" s="36">
        <f>'歲入來源 (明細)'!G10</f>
        <v>0</v>
      </c>
      <c r="G9" s="36">
        <f>'歲入來源 (明細)'!H10</f>
        <v>0</v>
      </c>
      <c r="H9" s="36">
        <f>'歲入來源 (明細)'!I10</f>
        <v>80127894</v>
      </c>
      <c r="I9" s="36">
        <f>'歲入來源 (明細)'!J10</f>
        <v>0</v>
      </c>
      <c r="J9" s="36">
        <f>'歲入來源 (明細)'!K10</f>
        <v>0</v>
      </c>
      <c r="K9" s="36">
        <f>'歲入來源 (明細)'!L10</f>
        <v>80127894</v>
      </c>
      <c r="L9" s="64">
        <f>'歲入來源 (明細)'!M10</f>
        <v>80127894</v>
      </c>
      <c r="M9" s="56"/>
    </row>
    <row r="10" spans="1:13" ht="24" customHeight="1">
      <c r="A10" s="31">
        <v>2</v>
      </c>
      <c r="B10" s="31"/>
      <c r="C10" s="31"/>
      <c r="D10" s="32" t="s">
        <v>50</v>
      </c>
      <c r="E10" s="29">
        <f>E11+E12</f>
        <v>0</v>
      </c>
      <c r="F10" s="29">
        <f aca="true" t="shared" si="2" ref="F10:L10">F11+F12</f>
        <v>0</v>
      </c>
      <c r="G10" s="29">
        <f t="shared" si="2"/>
        <v>0</v>
      </c>
      <c r="H10" s="29">
        <f t="shared" si="2"/>
        <v>1076943</v>
      </c>
      <c r="I10" s="29">
        <f t="shared" si="2"/>
        <v>0</v>
      </c>
      <c r="J10" s="29">
        <f t="shared" si="2"/>
        <v>0</v>
      </c>
      <c r="K10" s="29">
        <f t="shared" si="2"/>
        <v>1076943</v>
      </c>
      <c r="L10" s="34">
        <f t="shared" si="2"/>
        <v>1076943</v>
      </c>
      <c r="M10" s="56"/>
    </row>
    <row r="11" spans="1:13" ht="24" customHeight="1">
      <c r="A11" s="31"/>
      <c r="B11" s="31"/>
      <c r="C11" s="31">
        <v>1</v>
      </c>
      <c r="D11" s="35" t="s">
        <v>51</v>
      </c>
      <c r="E11" s="36">
        <f>'歲入來源 (明細)'!F14</f>
        <v>0</v>
      </c>
      <c r="F11" s="36">
        <f>'歲入來源 (明細)'!G14</f>
        <v>0</v>
      </c>
      <c r="G11" s="36">
        <f>'歲入來源 (明細)'!H14</f>
        <v>0</v>
      </c>
      <c r="H11" s="36">
        <f>'歲入來源 (明細)'!I14</f>
        <v>1068081</v>
      </c>
      <c r="I11" s="36">
        <f>'歲入來源 (明細)'!J14</f>
        <v>0</v>
      </c>
      <c r="J11" s="36">
        <f>'歲入來源 (明細)'!K14</f>
        <v>0</v>
      </c>
      <c r="K11" s="36">
        <f>'歲入來源 (明細)'!L14</f>
        <v>1068081</v>
      </c>
      <c r="L11" s="64">
        <f>'歲入來源 (明細)'!M14</f>
        <v>1068081</v>
      </c>
      <c r="M11" s="56"/>
    </row>
    <row r="12" spans="1:13" ht="24" customHeight="1">
      <c r="A12" s="31"/>
      <c r="B12" s="31"/>
      <c r="C12" s="31">
        <v>2</v>
      </c>
      <c r="D12" s="35" t="s">
        <v>57</v>
      </c>
      <c r="E12" s="36">
        <f>'歲入來源 (明細)'!F16</f>
        <v>0</v>
      </c>
      <c r="F12" s="36">
        <f>'歲入來源 (明細)'!G16</f>
        <v>0</v>
      </c>
      <c r="G12" s="36">
        <f>'歲入來源 (明細)'!H16</f>
        <v>0</v>
      </c>
      <c r="H12" s="36">
        <f>'歲入來源 (明細)'!I16</f>
        <v>8862</v>
      </c>
      <c r="I12" s="36">
        <f>'歲入來源 (明細)'!J16</f>
        <v>0</v>
      </c>
      <c r="J12" s="36">
        <f>'歲入來源 (明細)'!K16</f>
        <v>0</v>
      </c>
      <c r="K12" s="36">
        <f>'歲入來源 (明細)'!L16</f>
        <v>8862</v>
      </c>
      <c r="L12" s="64">
        <f>'歲入來源 (明細)'!M16</f>
        <v>8862</v>
      </c>
      <c r="M12" s="56"/>
    </row>
    <row r="13" spans="1:13" ht="24" customHeight="1">
      <c r="A13" s="31">
        <v>3</v>
      </c>
      <c r="B13" s="31"/>
      <c r="C13" s="31"/>
      <c r="D13" s="32" t="s">
        <v>34</v>
      </c>
      <c r="E13" s="29">
        <f>E14</f>
        <v>0</v>
      </c>
      <c r="F13" s="29">
        <f aca="true" t="shared" si="3" ref="F13:L13">F14</f>
        <v>0</v>
      </c>
      <c r="G13" s="29">
        <f t="shared" si="3"/>
        <v>0</v>
      </c>
      <c r="H13" s="29">
        <f t="shared" si="3"/>
        <v>859460</v>
      </c>
      <c r="I13" s="29">
        <f t="shared" si="3"/>
        <v>0</v>
      </c>
      <c r="J13" s="29">
        <f t="shared" si="3"/>
        <v>0</v>
      </c>
      <c r="K13" s="29">
        <f t="shared" si="3"/>
        <v>859460</v>
      </c>
      <c r="L13" s="34">
        <f t="shared" si="3"/>
        <v>859460</v>
      </c>
      <c r="M13" s="56"/>
    </row>
    <row r="14" spans="1:13" ht="24" customHeight="1">
      <c r="A14" s="31"/>
      <c r="B14" s="31"/>
      <c r="C14" s="31">
        <v>1</v>
      </c>
      <c r="D14" s="35" t="s">
        <v>58</v>
      </c>
      <c r="E14" s="36">
        <f>'歲入來源 (明細)'!F23</f>
        <v>0</v>
      </c>
      <c r="F14" s="36">
        <f>'歲入來源 (明細)'!G23</f>
        <v>0</v>
      </c>
      <c r="G14" s="36">
        <f>'歲入來源 (明細)'!H23</f>
        <v>0</v>
      </c>
      <c r="H14" s="36">
        <f>'歲入來源 (明細)'!I23</f>
        <v>859460</v>
      </c>
      <c r="I14" s="36">
        <f>'歲入來源 (明細)'!J23</f>
        <v>0</v>
      </c>
      <c r="J14" s="36">
        <f>'歲入來源 (明細)'!K23</f>
        <v>0</v>
      </c>
      <c r="K14" s="36">
        <f>'歲入來源 (明細)'!L23</f>
        <v>859460</v>
      </c>
      <c r="L14" s="64">
        <f>'歲入來源 (明細)'!M23</f>
        <v>859460</v>
      </c>
      <c r="M14" s="56"/>
    </row>
    <row r="15" spans="1:12" ht="27.75" customHeight="1">
      <c r="A15" s="31"/>
      <c r="B15" s="31"/>
      <c r="C15" s="31"/>
      <c r="D15" s="38"/>
      <c r="E15" s="39"/>
      <c r="F15" s="39"/>
      <c r="G15" s="39"/>
      <c r="H15" s="39"/>
      <c r="I15" s="39"/>
      <c r="J15" s="39"/>
      <c r="K15" s="39"/>
      <c r="L15" s="40"/>
    </row>
    <row r="16" spans="1:12" ht="24" customHeight="1">
      <c r="A16" s="31"/>
      <c r="B16" s="31"/>
      <c r="C16" s="31"/>
      <c r="D16" s="41"/>
      <c r="E16" s="39"/>
      <c r="F16" s="39"/>
      <c r="G16" s="39"/>
      <c r="H16" s="39"/>
      <c r="I16" s="39"/>
      <c r="J16" s="39"/>
      <c r="K16" s="39"/>
      <c r="L16" s="40"/>
    </row>
    <row r="17" spans="1:12" ht="24" customHeight="1">
      <c r="A17" s="31"/>
      <c r="B17" s="31"/>
      <c r="C17" s="31"/>
      <c r="D17" s="42"/>
      <c r="E17" s="43"/>
      <c r="F17" s="43"/>
      <c r="G17" s="39"/>
      <c r="H17" s="43"/>
      <c r="I17" s="43"/>
      <c r="J17" s="43"/>
      <c r="K17" s="44"/>
      <c r="L17" s="45"/>
    </row>
    <row r="18" spans="1:12" ht="24" customHeight="1">
      <c r="A18" s="31"/>
      <c r="B18" s="31"/>
      <c r="C18" s="31"/>
      <c r="D18" s="42"/>
      <c r="E18" s="43"/>
      <c r="F18" s="43"/>
      <c r="G18" s="39"/>
      <c r="H18" s="43"/>
      <c r="I18" s="43"/>
      <c r="J18" s="43"/>
      <c r="K18" s="44"/>
      <c r="L18" s="45"/>
    </row>
    <row r="19" spans="1:12" ht="24" customHeight="1">
      <c r="A19" s="31"/>
      <c r="B19" s="31"/>
      <c r="C19" s="31"/>
      <c r="D19" s="38"/>
      <c r="E19" s="39"/>
      <c r="F19" s="39"/>
      <c r="G19" s="39"/>
      <c r="H19" s="39"/>
      <c r="I19" s="39"/>
      <c r="J19" s="39"/>
      <c r="K19" s="39"/>
      <c r="L19" s="40"/>
    </row>
    <row r="20" spans="1:12" ht="24" customHeight="1">
      <c r="A20" s="31"/>
      <c r="B20" s="31"/>
      <c r="C20" s="31"/>
      <c r="D20" s="38"/>
      <c r="E20" s="39"/>
      <c r="F20" s="39"/>
      <c r="G20" s="39"/>
      <c r="H20" s="39"/>
      <c r="I20" s="39"/>
      <c r="J20" s="39"/>
      <c r="K20" s="39"/>
      <c r="L20" s="40"/>
    </row>
    <row r="21" spans="1:12" ht="24" customHeight="1">
      <c r="A21" s="31"/>
      <c r="B21" s="31"/>
      <c r="C21" s="31"/>
      <c r="D21" s="38"/>
      <c r="E21" s="39"/>
      <c r="F21" s="39"/>
      <c r="G21" s="39"/>
      <c r="H21" s="39"/>
      <c r="I21" s="39"/>
      <c r="J21" s="39"/>
      <c r="K21" s="39"/>
      <c r="L21" s="40"/>
    </row>
    <row r="22" spans="1:12" ht="24" customHeight="1">
      <c r="A22" s="31"/>
      <c r="B22" s="31"/>
      <c r="C22" s="31"/>
      <c r="D22" s="38"/>
      <c r="E22" s="39"/>
      <c r="F22" s="39"/>
      <c r="G22" s="39"/>
      <c r="H22" s="39"/>
      <c r="I22" s="39"/>
      <c r="J22" s="39"/>
      <c r="K22" s="39"/>
      <c r="L22" s="40"/>
    </row>
    <row r="23" spans="1:12" ht="24" customHeight="1">
      <c r="A23" s="31"/>
      <c r="B23" s="31"/>
      <c r="C23" s="31"/>
      <c r="D23" s="38"/>
      <c r="E23" s="39"/>
      <c r="F23" s="39"/>
      <c r="G23" s="39"/>
      <c r="H23" s="39"/>
      <c r="I23" s="39"/>
      <c r="J23" s="39"/>
      <c r="K23" s="39"/>
      <c r="L23" s="40"/>
    </row>
    <row r="24" spans="1:12" ht="24" customHeight="1">
      <c r="A24" s="31"/>
      <c r="B24" s="31"/>
      <c r="C24" s="31"/>
      <c r="D24" s="41"/>
      <c r="E24" s="39"/>
      <c r="F24" s="39"/>
      <c r="G24" s="39"/>
      <c r="H24" s="39"/>
      <c r="I24" s="39"/>
      <c r="J24" s="39"/>
      <c r="K24" s="39"/>
      <c r="L24" s="40"/>
    </row>
    <row r="25" spans="1:12" ht="23.25" customHeight="1">
      <c r="A25" s="31"/>
      <c r="B25" s="31"/>
      <c r="C25" s="46"/>
      <c r="D25" s="47"/>
      <c r="E25" s="48"/>
      <c r="F25" s="48"/>
      <c r="G25" s="48"/>
      <c r="H25" s="48"/>
      <c r="I25" s="48"/>
      <c r="J25" s="48"/>
      <c r="K25" s="49"/>
      <c r="L25" s="50"/>
    </row>
    <row r="26" spans="1:12" ht="24" customHeight="1">
      <c r="A26" s="31"/>
      <c r="B26" s="31"/>
      <c r="C26" s="31"/>
      <c r="D26" s="41"/>
      <c r="E26" s="39"/>
      <c r="F26" s="39"/>
      <c r="G26" s="39"/>
      <c r="H26" s="39"/>
      <c r="I26" s="39"/>
      <c r="J26" s="39"/>
      <c r="K26" s="39"/>
      <c r="L26" s="40"/>
    </row>
    <row r="27" spans="1:12" ht="24" customHeight="1">
      <c r="A27" s="31"/>
      <c r="B27" s="31"/>
      <c r="C27" s="31"/>
      <c r="D27" s="41"/>
      <c r="E27" s="39"/>
      <c r="F27" s="39"/>
      <c r="G27" s="39"/>
      <c r="H27" s="39"/>
      <c r="I27" s="39"/>
      <c r="J27" s="39"/>
      <c r="K27" s="39"/>
      <c r="L27" s="40"/>
    </row>
    <row r="28" spans="1:12" ht="24" customHeight="1">
      <c r="A28" s="31"/>
      <c r="B28" s="31"/>
      <c r="C28" s="31"/>
      <c r="D28" s="47"/>
      <c r="E28" s="43"/>
      <c r="F28" s="43"/>
      <c r="G28" s="43"/>
      <c r="H28" s="43"/>
      <c r="I28" s="43"/>
      <c r="J28" s="43"/>
      <c r="K28" s="44"/>
      <c r="L28" s="45"/>
    </row>
    <row r="29" spans="1:12" ht="24" customHeight="1">
      <c r="A29" s="31"/>
      <c r="B29" s="31"/>
      <c r="C29" s="31"/>
      <c r="D29" s="38"/>
      <c r="E29" s="39"/>
      <c r="F29" s="39"/>
      <c r="G29" s="39"/>
      <c r="H29" s="39"/>
      <c r="I29" s="39"/>
      <c r="J29" s="39"/>
      <c r="K29" s="39"/>
      <c r="L29" s="40"/>
    </row>
    <row r="30" spans="1:12" s="56" customFormat="1" ht="33" customHeight="1" thickBot="1">
      <c r="A30" s="51"/>
      <c r="B30" s="51"/>
      <c r="C30" s="51"/>
      <c r="D30" s="52"/>
      <c r="E30" s="53"/>
      <c r="F30" s="53"/>
      <c r="G30" s="53"/>
      <c r="H30" s="53"/>
      <c r="I30" s="53"/>
      <c r="J30" s="53"/>
      <c r="K30" s="54"/>
      <c r="L30" s="55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SheetLayoutView="75" workbookViewId="0" topLeftCell="C1">
      <selection activeCell="G8" sqref="G8"/>
    </sheetView>
  </sheetViews>
  <sheetFormatPr defaultColWidth="9.00390625" defaultRowHeight="15.75"/>
  <cols>
    <col min="1" max="3" width="2.625" style="3" customWidth="1"/>
    <col min="4" max="4" width="25.125" style="3" customWidth="1"/>
    <col min="5" max="5" width="17.625" style="3" customWidth="1"/>
    <col min="6" max="6" width="16.625" style="3" customWidth="1"/>
    <col min="7" max="7" width="17.625" style="3" customWidth="1"/>
    <col min="8" max="10" width="16.625" style="3" customWidth="1"/>
    <col min="11" max="11" width="17.125" style="3" customWidth="1"/>
    <col min="12" max="12" width="16.625" style="3" customWidth="1"/>
    <col min="13" max="16384" width="9.00390625" style="3" customWidth="1"/>
  </cols>
  <sheetData>
    <row r="1" spans="1:8" ht="25.5">
      <c r="A1" s="1"/>
      <c r="B1" s="2"/>
      <c r="G1" s="4" t="s">
        <v>0</v>
      </c>
      <c r="H1" s="5" t="s">
        <v>1</v>
      </c>
    </row>
    <row r="2" spans="2:9" s="6" customFormat="1" ht="30.75" customHeight="1">
      <c r="B2" s="7"/>
      <c r="C2" s="8"/>
      <c r="D2" s="9"/>
      <c r="G2" s="4" t="s">
        <v>44</v>
      </c>
      <c r="H2" s="5" t="s">
        <v>45</v>
      </c>
      <c r="I2" s="5"/>
    </row>
    <row r="3" spans="1:9" s="6" customFormat="1" ht="30" customHeight="1">
      <c r="A3" s="10"/>
      <c r="B3" s="11"/>
      <c r="C3" s="11"/>
      <c r="D3" s="12"/>
      <c r="G3" s="4" t="s">
        <v>2</v>
      </c>
      <c r="H3" s="5" t="s">
        <v>24</v>
      </c>
      <c r="I3" s="5"/>
    </row>
    <row r="4" spans="1:12" s="6" customFormat="1" ht="24.75" customHeight="1" thickBot="1">
      <c r="A4" s="129" t="s">
        <v>38</v>
      </c>
      <c r="B4" s="130"/>
      <c r="C4" s="130"/>
      <c r="D4" s="130"/>
      <c r="E4" s="13"/>
      <c r="G4" s="14" t="s">
        <v>46</v>
      </c>
      <c r="H4" s="15" t="s">
        <v>47</v>
      </c>
      <c r="I4" s="16"/>
      <c r="L4" s="17" t="s">
        <v>3</v>
      </c>
    </row>
    <row r="5" spans="1:12" s="23" customFormat="1" ht="21" customHeight="1">
      <c r="A5" s="127" t="s">
        <v>4</v>
      </c>
      <c r="B5" s="127"/>
      <c r="C5" s="127"/>
      <c r="D5" s="128"/>
      <c r="E5" s="18"/>
      <c r="F5" s="19" t="s">
        <v>5</v>
      </c>
      <c r="G5" s="20"/>
      <c r="H5" s="21" t="s">
        <v>6</v>
      </c>
      <c r="I5" s="21"/>
      <c r="J5" s="22"/>
      <c r="K5" s="20"/>
      <c r="L5" s="125" t="s">
        <v>26</v>
      </c>
    </row>
    <row r="6" spans="1:12" s="23" customFormat="1" ht="23.25" customHeight="1">
      <c r="A6" s="24" t="s">
        <v>7</v>
      </c>
      <c r="B6" s="24" t="s">
        <v>8</v>
      </c>
      <c r="C6" s="24" t="s">
        <v>9</v>
      </c>
      <c r="D6" s="25" t="s">
        <v>27</v>
      </c>
      <c r="E6" s="24" t="s">
        <v>28</v>
      </c>
      <c r="F6" s="24" t="s">
        <v>29</v>
      </c>
      <c r="G6" s="26" t="s">
        <v>30</v>
      </c>
      <c r="H6" s="24" t="s">
        <v>31</v>
      </c>
      <c r="I6" s="24" t="s">
        <v>32</v>
      </c>
      <c r="J6" s="24" t="s">
        <v>33</v>
      </c>
      <c r="K6" s="26" t="s">
        <v>30</v>
      </c>
      <c r="L6" s="126"/>
    </row>
    <row r="7" spans="1:13" s="30" customFormat="1" ht="24" customHeight="1">
      <c r="A7" s="27"/>
      <c r="B7" s="27"/>
      <c r="C7" s="27"/>
      <c r="D7" s="28" t="s">
        <v>10</v>
      </c>
      <c r="E7" s="29">
        <f>E8</f>
        <v>0</v>
      </c>
      <c r="F7" s="29">
        <f aca="true" t="shared" si="0" ref="F7:L7">F8</f>
        <v>0</v>
      </c>
      <c r="G7" s="29">
        <f t="shared" si="0"/>
        <v>0</v>
      </c>
      <c r="H7" s="29">
        <f t="shared" si="0"/>
        <v>279058041</v>
      </c>
      <c r="I7" s="29">
        <f t="shared" si="0"/>
        <v>0</v>
      </c>
      <c r="J7" s="29">
        <f t="shared" si="0"/>
        <v>0</v>
      </c>
      <c r="K7" s="29">
        <f t="shared" si="0"/>
        <v>279058041</v>
      </c>
      <c r="L7" s="34">
        <f t="shared" si="0"/>
        <v>279058041</v>
      </c>
      <c r="M7" s="65"/>
    </row>
    <row r="8" spans="1:13" ht="24" customHeight="1">
      <c r="A8" s="31">
        <v>1</v>
      </c>
      <c r="B8" s="31"/>
      <c r="C8" s="31"/>
      <c r="D8" s="32" t="s">
        <v>39</v>
      </c>
      <c r="E8" s="33">
        <f>E9</f>
        <v>0</v>
      </c>
      <c r="F8" s="33">
        <f aca="true" t="shared" si="1" ref="F8:L8">F9</f>
        <v>0</v>
      </c>
      <c r="G8" s="33">
        <f t="shared" si="1"/>
        <v>0</v>
      </c>
      <c r="H8" s="29">
        <f t="shared" si="1"/>
        <v>279058041</v>
      </c>
      <c r="I8" s="33">
        <f t="shared" si="1"/>
        <v>0</v>
      </c>
      <c r="J8" s="33">
        <f t="shared" si="1"/>
        <v>0</v>
      </c>
      <c r="K8" s="33">
        <f t="shared" si="1"/>
        <v>279058041</v>
      </c>
      <c r="L8" s="37">
        <f t="shared" si="1"/>
        <v>279058041</v>
      </c>
      <c r="M8" s="56"/>
    </row>
    <row r="9" spans="1:13" ht="24" customHeight="1">
      <c r="A9" s="31"/>
      <c r="B9" s="31"/>
      <c r="C9" s="31">
        <v>1</v>
      </c>
      <c r="D9" s="35" t="s">
        <v>40</v>
      </c>
      <c r="E9" s="36">
        <f>'歲入來源 (明細)'!F21</f>
        <v>0</v>
      </c>
      <c r="F9" s="36">
        <f>'歲入來源 (明細)'!G21</f>
        <v>0</v>
      </c>
      <c r="G9" s="36">
        <f>'歲入來源 (明細)'!H21</f>
        <v>0</v>
      </c>
      <c r="H9" s="36">
        <f>'歲入來源 (明細)'!I21</f>
        <v>279058041</v>
      </c>
      <c r="I9" s="36">
        <f>'歲入來源 (明細)'!J21</f>
        <v>0</v>
      </c>
      <c r="J9" s="36">
        <f>'歲入來源 (明細)'!K21</f>
        <v>0</v>
      </c>
      <c r="K9" s="36">
        <f>'歲入來源 (明細)'!L21</f>
        <v>279058041</v>
      </c>
      <c r="L9" s="64">
        <f>'歲入來源 (明細)'!M21</f>
        <v>279058041</v>
      </c>
      <c r="M9" s="56"/>
    </row>
    <row r="10" spans="1:12" s="30" customFormat="1" ht="24" customHeight="1">
      <c r="A10" s="31"/>
      <c r="B10" s="31"/>
      <c r="C10" s="31"/>
      <c r="D10" s="57"/>
      <c r="E10" s="58"/>
      <c r="F10" s="58"/>
      <c r="G10" s="58"/>
      <c r="H10" s="58"/>
      <c r="I10" s="58"/>
      <c r="J10" s="58"/>
      <c r="K10" s="58"/>
      <c r="L10" s="59"/>
    </row>
    <row r="11" spans="1:12" ht="24" customHeight="1">
      <c r="A11" s="31"/>
      <c r="B11" s="31"/>
      <c r="C11" s="31"/>
      <c r="D11" s="35"/>
      <c r="E11" s="60"/>
      <c r="F11" s="60"/>
      <c r="G11" s="60"/>
      <c r="H11" s="60"/>
      <c r="I11" s="60"/>
      <c r="J11" s="60"/>
      <c r="K11" s="60"/>
      <c r="L11" s="61"/>
    </row>
    <row r="12" spans="1:12" ht="24" customHeight="1">
      <c r="A12" s="31"/>
      <c r="B12" s="31"/>
      <c r="C12" s="31"/>
      <c r="D12" s="62"/>
      <c r="E12" s="60"/>
      <c r="F12" s="60"/>
      <c r="G12" s="60"/>
      <c r="H12" s="60"/>
      <c r="I12" s="60"/>
      <c r="J12" s="60"/>
      <c r="K12" s="60"/>
      <c r="L12" s="61"/>
    </row>
    <row r="13" spans="1:12" ht="24" customHeight="1">
      <c r="A13" s="31"/>
      <c r="B13" s="31"/>
      <c r="C13" s="31"/>
      <c r="D13" s="32"/>
      <c r="E13" s="58"/>
      <c r="F13" s="58"/>
      <c r="G13" s="58"/>
      <c r="H13" s="58"/>
      <c r="I13" s="58"/>
      <c r="J13" s="58"/>
      <c r="K13" s="58"/>
      <c r="L13" s="59"/>
    </row>
    <row r="14" spans="1:12" ht="24" customHeight="1">
      <c r="A14" s="31"/>
      <c r="B14" s="31"/>
      <c r="C14" s="31"/>
      <c r="D14" s="35"/>
      <c r="E14" s="60"/>
      <c r="F14" s="60"/>
      <c r="G14" s="60"/>
      <c r="H14" s="60"/>
      <c r="I14" s="60"/>
      <c r="J14" s="60"/>
      <c r="K14" s="60"/>
      <c r="L14" s="61"/>
    </row>
    <row r="15" spans="1:12" ht="24" customHeight="1">
      <c r="A15" s="31"/>
      <c r="B15" s="31"/>
      <c r="C15" s="31"/>
      <c r="D15" s="63"/>
      <c r="E15" s="43"/>
      <c r="F15" s="43"/>
      <c r="G15" s="44"/>
      <c r="H15" s="43"/>
      <c r="I15" s="43"/>
      <c r="J15" s="43"/>
      <c r="K15" s="44"/>
      <c r="L15" s="45"/>
    </row>
    <row r="16" spans="1:12" ht="27.75" customHeight="1">
      <c r="A16" s="31"/>
      <c r="B16" s="31"/>
      <c r="C16" s="31"/>
      <c r="D16" s="38"/>
      <c r="E16" s="39"/>
      <c r="F16" s="39"/>
      <c r="G16" s="39"/>
      <c r="H16" s="39"/>
      <c r="I16" s="39"/>
      <c r="J16" s="39"/>
      <c r="K16" s="39"/>
      <c r="L16" s="40"/>
    </row>
    <row r="17" spans="1:12" ht="24" customHeight="1">
      <c r="A17" s="31"/>
      <c r="B17" s="31"/>
      <c r="C17" s="31"/>
      <c r="D17" s="41"/>
      <c r="E17" s="39"/>
      <c r="F17" s="39"/>
      <c r="G17" s="39"/>
      <c r="H17" s="39"/>
      <c r="I17" s="39"/>
      <c r="J17" s="39"/>
      <c r="K17" s="39"/>
      <c r="L17" s="40"/>
    </row>
    <row r="18" spans="1:12" ht="24" customHeight="1">
      <c r="A18" s="31"/>
      <c r="B18" s="31"/>
      <c r="C18" s="31"/>
      <c r="D18" s="42"/>
      <c r="E18" s="43"/>
      <c r="F18" s="43"/>
      <c r="G18" s="39"/>
      <c r="H18" s="43"/>
      <c r="I18" s="43"/>
      <c r="J18" s="43"/>
      <c r="K18" s="44"/>
      <c r="L18" s="45"/>
    </row>
    <row r="19" spans="1:12" ht="24" customHeight="1">
      <c r="A19" s="31"/>
      <c r="B19" s="31"/>
      <c r="C19" s="31"/>
      <c r="D19" s="42"/>
      <c r="E19" s="43"/>
      <c r="F19" s="43"/>
      <c r="G19" s="39"/>
      <c r="H19" s="43"/>
      <c r="I19" s="43"/>
      <c r="J19" s="43"/>
      <c r="K19" s="44"/>
      <c r="L19" s="45"/>
    </row>
    <row r="20" spans="1:12" ht="24" customHeight="1">
      <c r="A20" s="31"/>
      <c r="B20" s="31"/>
      <c r="C20" s="31"/>
      <c r="D20" s="38"/>
      <c r="E20" s="39"/>
      <c r="F20" s="39"/>
      <c r="G20" s="39"/>
      <c r="H20" s="39"/>
      <c r="I20" s="39"/>
      <c r="J20" s="39"/>
      <c r="K20" s="39"/>
      <c r="L20" s="40"/>
    </row>
    <row r="21" spans="1:12" ht="24" customHeight="1">
      <c r="A21" s="31"/>
      <c r="B21" s="31"/>
      <c r="C21" s="31"/>
      <c r="D21" s="38"/>
      <c r="E21" s="39"/>
      <c r="F21" s="39"/>
      <c r="G21" s="39"/>
      <c r="H21" s="39"/>
      <c r="I21" s="39"/>
      <c r="J21" s="39"/>
      <c r="K21" s="39"/>
      <c r="L21" s="40"/>
    </row>
    <row r="22" spans="1:12" ht="24" customHeight="1">
      <c r="A22" s="31"/>
      <c r="B22" s="31"/>
      <c r="C22" s="31"/>
      <c r="D22" s="38"/>
      <c r="E22" s="39"/>
      <c r="F22" s="39"/>
      <c r="G22" s="39"/>
      <c r="H22" s="39"/>
      <c r="I22" s="39"/>
      <c r="J22" s="39"/>
      <c r="K22" s="39"/>
      <c r="L22" s="40"/>
    </row>
    <row r="23" spans="1:12" ht="24" customHeight="1">
      <c r="A23" s="31"/>
      <c r="B23" s="31"/>
      <c r="C23" s="31"/>
      <c r="D23" s="38"/>
      <c r="E23" s="39"/>
      <c r="F23" s="39"/>
      <c r="G23" s="39"/>
      <c r="H23" s="39"/>
      <c r="I23" s="39"/>
      <c r="J23" s="39"/>
      <c r="K23" s="39"/>
      <c r="L23" s="40"/>
    </row>
    <row r="24" spans="1:12" ht="24" customHeight="1">
      <c r="A24" s="31"/>
      <c r="B24" s="31"/>
      <c r="C24" s="31"/>
      <c r="D24" s="38"/>
      <c r="E24" s="39"/>
      <c r="F24" s="39"/>
      <c r="G24" s="39"/>
      <c r="H24" s="39"/>
      <c r="I24" s="39"/>
      <c r="J24" s="39"/>
      <c r="K24" s="39"/>
      <c r="L24" s="40"/>
    </row>
    <row r="25" spans="1:12" ht="24" customHeight="1">
      <c r="A25" s="31"/>
      <c r="B25" s="31"/>
      <c r="C25" s="31"/>
      <c r="D25" s="41"/>
      <c r="E25" s="39"/>
      <c r="F25" s="39"/>
      <c r="G25" s="39"/>
      <c r="H25" s="39"/>
      <c r="I25" s="39"/>
      <c r="J25" s="39"/>
      <c r="K25" s="39"/>
      <c r="L25" s="40"/>
    </row>
    <row r="26" spans="1:12" ht="23.25" customHeight="1">
      <c r="A26" s="31"/>
      <c r="B26" s="31"/>
      <c r="C26" s="46"/>
      <c r="D26" s="47"/>
      <c r="E26" s="48"/>
      <c r="F26" s="48"/>
      <c r="G26" s="48"/>
      <c r="H26" s="48"/>
      <c r="I26" s="48"/>
      <c r="J26" s="48"/>
      <c r="K26" s="49"/>
      <c r="L26" s="50"/>
    </row>
    <row r="27" spans="1:12" ht="24" customHeight="1">
      <c r="A27" s="31"/>
      <c r="B27" s="31"/>
      <c r="C27" s="31"/>
      <c r="D27" s="41"/>
      <c r="E27" s="39"/>
      <c r="F27" s="39"/>
      <c r="G27" s="39"/>
      <c r="H27" s="39"/>
      <c r="I27" s="39"/>
      <c r="J27" s="39"/>
      <c r="K27" s="39"/>
      <c r="L27" s="40"/>
    </row>
    <row r="28" spans="1:12" ht="24" customHeight="1">
      <c r="A28" s="31"/>
      <c r="B28" s="31"/>
      <c r="C28" s="31"/>
      <c r="D28" s="41"/>
      <c r="E28" s="39"/>
      <c r="F28" s="39"/>
      <c r="G28" s="39"/>
      <c r="H28" s="39"/>
      <c r="I28" s="39"/>
      <c r="J28" s="39"/>
      <c r="K28" s="39"/>
      <c r="L28" s="40"/>
    </row>
    <row r="29" spans="1:12" ht="24" customHeight="1">
      <c r="A29" s="31"/>
      <c r="B29" s="31"/>
      <c r="C29" s="31"/>
      <c r="D29" s="38"/>
      <c r="E29" s="39"/>
      <c r="F29" s="39"/>
      <c r="G29" s="39"/>
      <c r="H29" s="39"/>
      <c r="I29" s="39"/>
      <c r="J29" s="39"/>
      <c r="K29" s="39"/>
      <c r="L29" s="40"/>
    </row>
    <row r="30" spans="1:12" s="56" customFormat="1" ht="35.25" customHeight="1" thickBot="1">
      <c r="A30" s="51"/>
      <c r="B30" s="51"/>
      <c r="C30" s="51"/>
      <c r="D30" s="52"/>
      <c r="E30" s="53"/>
      <c r="F30" s="53"/>
      <c r="G30" s="53"/>
      <c r="H30" s="53"/>
      <c r="I30" s="53"/>
      <c r="J30" s="53"/>
      <c r="K30" s="54"/>
      <c r="L30" s="55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zoomScaleSheetLayoutView="75" workbookViewId="0" topLeftCell="A1">
      <selection activeCell="I17" sqref="I17"/>
    </sheetView>
  </sheetViews>
  <sheetFormatPr defaultColWidth="9.00390625" defaultRowHeight="15.75"/>
  <cols>
    <col min="1" max="4" width="2.625" style="68" customWidth="1"/>
    <col min="5" max="5" width="23.125" style="68" customWidth="1"/>
    <col min="6" max="6" width="16.75390625" style="68" customWidth="1"/>
    <col min="7" max="7" width="14.625" style="68" customWidth="1"/>
    <col min="8" max="8" width="16.75390625" style="68" customWidth="1"/>
    <col min="9" max="11" width="16.625" style="68" customWidth="1"/>
    <col min="12" max="12" width="17.125" style="68" customWidth="1"/>
    <col min="13" max="13" width="16.75390625" style="68" customWidth="1"/>
    <col min="14" max="16384" width="9.00390625" style="68" customWidth="1"/>
  </cols>
  <sheetData>
    <row r="1" spans="1:9" ht="25.5">
      <c r="A1" s="66"/>
      <c r="B1" s="67"/>
      <c r="H1" s="69" t="s">
        <v>12</v>
      </c>
      <c r="I1" s="70" t="s">
        <v>13</v>
      </c>
    </row>
    <row r="2" spans="2:10" s="71" customFormat="1" ht="30.75" customHeight="1">
      <c r="B2" s="72"/>
      <c r="C2" s="73"/>
      <c r="D2" s="74"/>
      <c r="E2" s="74"/>
      <c r="H2" s="69" t="s">
        <v>44</v>
      </c>
      <c r="I2" s="70" t="s">
        <v>45</v>
      </c>
      <c r="J2" s="70"/>
    </row>
    <row r="3" spans="1:10" s="71" customFormat="1" ht="30" customHeight="1">
      <c r="A3" s="75"/>
      <c r="B3" s="76"/>
      <c r="C3" s="76"/>
      <c r="D3" s="77"/>
      <c r="E3" s="77"/>
      <c r="H3" s="69" t="s">
        <v>14</v>
      </c>
      <c r="I3" s="70" t="s">
        <v>15</v>
      </c>
      <c r="J3" s="70"/>
    </row>
    <row r="4" spans="1:13" s="71" customFormat="1" ht="24.75" customHeight="1" thickBot="1">
      <c r="A4" s="78"/>
      <c r="B4" s="79"/>
      <c r="C4" s="79"/>
      <c r="D4" s="80"/>
      <c r="E4" s="81"/>
      <c r="F4" s="82"/>
      <c r="H4" s="83" t="s">
        <v>46</v>
      </c>
      <c r="I4" s="84" t="s">
        <v>47</v>
      </c>
      <c r="J4" s="85"/>
      <c r="M4" s="86" t="s">
        <v>16</v>
      </c>
    </row>
    <row r="5" spans="1:13" s="92" customFormat="1" ht="21" customHeight="1">
      <c r="A5" s="133" t="s">
        <v>17</v>
      </c>
      <c r="B5" s="133"/>
      <c r="C5" s="133"/>
      <c r="D5" s="133"/>
      <c r="E5" s="134"/>
      <c r="F5" s="87"/>
      <c r="G5" s="88" t="s">
        <v>18</v>
      </c>
      <c r="H5" s="89"/>
      <c r="I5" s="90" t="s">
        <v>19</v>
      </c>
      <c r="J5" s="90"/>
      <c r="K5" s="91"/>
      <c r="L5" s="89"/>
      <c r="M5" s="131" t="s">
        <v>26</v>
      </c>
    </row>
    <row r="6" spans="1:13" s="92" customFormat="1" ht="23.25" customHeight="1">
      <c r="A6" s="93" t="s">
        <v>7</v>
      </c>
      <c r="B6" s="93" t="s">
        <v>8</v>
      </c>
      <c r="C6" s="93" t="s">
        <v>9</v>
      </c>
      <c r="D6" s="93" t="s">
        <v>11</v>
      </c>
      <c r="E6" s="94" t="s">
        <v>27</v>
      </c>
      <c r="F6" s="93" t="s">
        <v>28</v>
      </c>
      <c r="G6" s="93" t="s">
        <v>29</v>
      </c>
      <c r="H6" s="95" t="s">
        <v>30</v>
      </c>
      <c r="I6" s="93" t="s">
        <v>31</v>
      </c>
      <c r="J6" s="93" t="s">
        <v>32</v>
      </c>
      <c r="K6" s="93" t="s">
        <v>33</v>
      </c>
      <c r="L6" s="95" t="s">
        <v>30</v>
      </c>
      <c r="M6" s="132"/>
    </row>
    <row r="7" spans="1:14" s="101" customFormat="1" ht="24" customHeight="1">
      <c r="A7" s="96"/>
      <c r="B7" s="96"/>
      <c r="C7" s="96"/>
      <c r="D7" s="96"/>
      <c r="E7" s="97" t="s">
        <v>10</v>
      </c>
      <c r="F7" s="98">
        <f>F8+F12+F19</f>
        <v>0</v>
      </c>
      <c r="G7" s="98">
        <f aca="true" t="shared" si="0" ref="G7:M7">G8+G12+G19</f>
        <v>0</v>
      </c>
      <c r="H7" s="98">
        <f t="shared" si="0"/>
        <v>0</v>
      </c>
      <c r="I7" s="98">
        <f t="shared" si="0"/>
        <v>361122338</v>
      </c>
      <c r="J7" s="98">
        <f t="shared" si="0"/>
        <v>0</v>
      </c>
      <c r="K7" s="98">
        <f t="shared" si="0"/>
        <v>0</v>
      </c>
      <c r="L7" s="98">
        <f t="shared" si="0"/>
        <v>361122338</v>
      </c>
      <c r="M7" s="99">
        <f t="shared" si="0"/>
        <v>361122338</v>
      </c>
      <c r="N7" s="100"/>
    </row>
    <row r="8" spans="1:14" ht="24" customHeight="1">
      <c r="A8" s="102">
        <v>1</v>
      </c>
      <c r="B8" s="102"/>
      <c r="C8" s="102"/>
      <c r="D8" s="102"/>
      <c r="E8" s="103" t="s">
        <v>20</v>
      </c>
      <c r="F8" s="98">
        <f>F9</f>
        <v>0</v>
      </c>
      <c r="G8" s="98">
        <f aca="true" t="shared" si="1" ref="G8:M10">G9</f>
        <v>0</v>
      </c>
      <c r="H8" s="98">
        <f t="shared" si="1"/>
        <v>0</v>
      </c>
      <c r="I8" s="98">
        <f t="shared" si="1"/>
        <v>80127894</v>
      </c>
      <c r="J8" s="98">
        <f t="shared" si="1"/>
        <v>0</v>
      </c>
      <c r="K8" s="98">
        <f t="shared" si="1"/>
        <v>0</v>
      </c>
      <c r="L8" s="98">
        <f t="shared" si="1"/>
        <v>80127894</v>
      </c>
      <c r="M8" s="99">
        <f t="shared" si="1"/>
        <v>80127894</v>
      </c>
      <c r="N8" s="104"/>
    </row>
    <row r="9" spans="1:14" s="92" customFormat="1" ht="22.5" customHeight="1">
      <c r="A9" s="105"/>
      <c r="B9" s="105">
        <v>1</v>
      </c>
      <c r="C9" s="105"/>
      <c r="D9" s="105"/>
      <c r="E9" s="122" t="s">
        <v>41</v>
      </c>
      <c r="F9" s="123">
        <f>F10</f>
        <v>0</v>
      </c>
      <c r="G9" s="123">
        <f t="shared" si="1"/>
        <v>0</v>
      </c>
      <c r="H9" s="123">
        <f t="shared" si="1"/>
        <v>0</v>
      </c>
      <c r="I9" s="123">
        <f t="shared" si="1"/>
        <v>80127894</v>
      </c>
      <c r="J9" s="123">
        <f t="shared" si="1"/>
        <v>0</v>
      </c>
      <c r="K9" s="123">
        <f t="shared" si="1"/>
        <v>0</v>
      </c>
      <c r="L9" s="123">
        <f t="shared" si="1"/>
        <v>80127894</v>
      </c>
      <c r="M9" s="124">
        <f t="shared" si="1"/>
        <v>80127894</v>
      </c>
      <c r="N9" s="106"/>
    </row>
    <row r="10" spans="1:14" ht="24" customHeight="1">
      <c r="A10" s="102"/>
      <c r="B10" s="102"/>
      <c r="C10" s="102">
        <v>1</v>
      </c>
      <c r="D10" s="102"/>
      <c r="E10" s="107" t="s">
        <v>21</v>
      </c>
      <c r="F10" s="108">
        <f>F11</f>
        <v>0</v>
      </c>
      <c r="G10" s="108">
        <f t="shared" si="1"/>
        <v>0</v>
      </c>
      <c r="H10" s="108">
        <f t="shared" si="1"/>
        <v>0</v>
      </c>
      <c r="I10" s="108">
        <f t="shared" si="1"/>
        <v>80127894</v>
      </c>
      <c r="J10" s="108">
        <f t="shared" si="1"/>
        <v>0</v>
      </c>
      <c r="K10" s="108">
        <f t="shared" si="1"/>
        <v>0</v>
      </c>
      <c r="L10" s="108">
        <f t="shared" si="1"/>
        <v>80127894</v>
      </c>
      <c r="M10" s="109">
        <f t="shared" si="1"/>
        <v>80127894</v>
      </c>
      <c r="N10" s="104"/>
    </row>
    <row r="11" spans="1:13" ht="24" customHeight="1">
      <c r="A11" s="102"/>
      <c r="B11" s="102"/>
      <c r="C11" s="102"/>
      <c r="D11" s="102">
        <v>1</v>
      </c>
      <c r="E11" s="110" t="s">
        <v>22</v>
      </c>
      <c r="F11" s="108">
        <v>0</v>
      </c>
      <c r="G11" s="108">
        <v>0</v>
      </c>
      <c r="H11" s="108">
        <v>0</v>
      </c>
      <c r="I11" s="108">
        <v>80127894</v>
      </c>
      <c r="J11" s="108">
        <v>0</v>
      </c>
      <c r="K11" s="108">
        <v>0</v>
      </c>
      <c r="L11" s="108">
        <f>SUM(I11:K11)</f>
        <v>80127894</v>
      </c>
      <c r="M11" s="111">
        <f>L11-H11</f>
        <v>80127894</v>
      </c>
    </row>
    <row r="12" spans="1:14" ht="24" customHeight="1">
      <c r="A12" s="102">
        <v>2</v>
      </c>
      <c r="B12" s="102"/>
      <c r="C12" s="102"/>
      <c r="D12" s="102"/>
      <c r="E12" s="103" t="s">
        <v>48</v>
      </c>
      <c r="F12" s="98">
        <f>F13</f>
        <v>0</v>
      </c>
      <c r="G12" s="98">
        <f aca="true" t="shared" si="2" ref="G12:M12">G13</f>
        <v>0</v>
      </c>
      <c r="H12" s="98">
        <f t="shared" si="2"/>
        <v>0</v>
      </c>
      <c r="I12" s="98">
        <f t="shared" si="2"/>
        <v>1076943</v>
      </c>
      <c r="J12" s="98">
        <f t="shared" si="2"/>
        <v>0</v>
      </c>
      <c r="K12" s="98">
        <f t="shared" si="2"/>
        <v>0</v>
      </c>
      <c r="L12" s="98">
        <f t="shared" si="2"/>
        <v>1076943</v>
      </c>
      <c r="M12" s="99">
        <f t="shared" si="2"/>
        <v>1076943</v>
      </c>
      <c r="N12" s="104"/>
    </row>
    <row r="13" spans="1:14" ht="24" customHeight="1">
      <c r="A13" s="105"/>
      <c r="B13" s="105">
        <v>1</v>
      </c>
      <c r="C13" s="105"/>
      <c r="D13" s="105"/>
      <c r="E13" s="122" t="s">
        <v>41</v>
      </c>
      <c r="F13" s="98">
        <f>F14+F16</f>
        <v>0</v>
      </c>
      <c r="G13" s="98">
        <f aca="true" t="shared" si="3" ref="G13:M13">G14+G16</f>
        <v>0</v>
      </c>
      <c r="H13" s="98">
        <f t="shared" si="3"/>
        <v>0</v>
      </c>
      <c r="I13" s="98">
        <f t="shared" si="3"/>
        <v>1076943</v>
      </c>
      <c r="J13" s="98">
        <f t="shared" si="3"/>
        <v>0</v>
      </c>
      <c r="K13" s="98">
        <f t="shared" si="3"/>
        <v>0</v>
      </c>
      <c r="L13" s="98">
        <f t="shared" si="3"/>
        <v>1076943</v>
      </c>
      <c r="M13" s="99">
        <f t="shared" si="3"/>
        <v>1076943</v>
      </c>
      <c r="N13" s="104"/>
    </row>
    <row r="14" spans="1:14" ht="24" customHeight="1">
      <c r="A14" s="102"/>
      <c r="B14" s="102"/>
      <c r="C14" s="102">
        <v>1</v>
      </c>
      <c r="D14" s="102"/>
      <c r="E14" s="107" t="s">
        <v>49</v>
      </c>
      <c r="F14" s="108">
        <f>F15</f>
        <v>0</v>
      </c>
      <c r="G14" s="108">
        <f aca="true" t="shared" si="4" ref="G14:M14">G15</f>
        <v>0</v>
      </c>
      <c r="H14" s="108">
        <f t="shared" si="4"/>
        <v>0</v>
      </c>
      <c r="I14" s="108">
        <f t="shared" si="4"/>
        <v>1068081</v>
      </c>
      <c r="J14" s="108">
        <f t="shared" si="4"/>
        <v>0</v>
      </c>
      <c r="K14" s="108">
        <f t="shared" si="4"/>
        <v>0</v>
      </c>
      <c r="L14" s="108">
        <f t="shared" si="4"/>
        <v>1068081</v>
      </c>
      <c r="M14" s="109">
        <f t="shared" si="4"/>
        <v>1068081</v>
      </c>
      <c r="N14" s="104"/>
    </row>
    <row r="15" spans="1:13" ht="24" customHeight="1">
      <c r="A15" s="102"/>
      <c r="B15" s="102"/>
      <c r="C15" s="102"/>
      <c r="D15" s="102">
        <v>1</v>
      </c>
      <c r="E15" s="110" t="s">
        <v>52</v>
      </c>
      <c r="F15" s="108">
        <v>0</v>
      </c>
      <c r="G15" s="108">
        <v>0</v>
      </c>
      <c r="H15" s="108">
        <v>0</v>
      </c>
      <c r="I15" s="108">
        <v>1068081</v>
      </c>
      <c r="J15" s="108">
        <v>0</v>
      </c>
      <c r="K15" s="108">
        <v>0</v>
      </c>
      <c r="L15" s="108">
        <f>SUM(I15:K15)</f>
        <v>1068081</v>
      </c>
      <c r="M15" s="111">
        <f>L15-H15</f>
        <v>1068081</v>
      </c>
    </row>
    <row r="16" spans="1:14" ht="24" customHeight="1">
      <c r="A16" s="102"/>
      <c r="B16" s="102"/>
      <c r="C16" s="102">
        <v>2</v>
      </c>
      <c r="D16" s="102"/>
      <c r="E16" s="107" t="s">
        <v>53</v>
      </c>
      <c r="F16" s="108">
        <f>F17+F18</f>
        <v>0</v>
      </c>
      <c r="G16" s="108">
        <f aca="true" t="shared" si="5" ref="G16:M16">G17+G18</f>
        <v>0</v>
      </c>
      <c r="H16" s="108">
        <f t="shared" si="5"/>
        <v>0</v>
      </c>
      <c r="I16" s="108">
        <f t="shared" si="5"/>
        <v>8862</v>
      </c>
      <c r="J16" s="108">
        <f t="shared" si="5"/>
        <v>0</v>
      </c>
      <c r="K16" s="108">
        <f t="shared" si="5"/>
        <v>0</v>
      </c>
      <c r="L16" s="108">
        <f t="shared" si="5"/>
        <v>8862</v>
      </c>
      <c r="M16" s="109">
        <f t="shared" si="5"/>
        <v>8862</v>
      </c>
      <c r="N16" s="104"/>
    </row>
    <row r="17" spans="1:13" ht="24" customHeight="1">
      <c r="A17" s="102"/>
      <c r="B17" s="102"/>
      <c r="C17" s="102"/>
      <c r="D17" s="102">
        <v>1</v>
      </c>
      <c r="E17" s="110" t="s">
        <v>54</v>
      </c>
      <c r="F17" s="108">
        <v>0</v>
      </c>
      <c r="G17" s="108">
        <v>0</v>
      </c>
      <c r="H17" s="108">
        <v>0</v>
      </c>
      <c r="I17" s="108">
        <v>3200</v>
      </c>
      <c r="J17" s="108">
        <v>0</v>
      </c>
      <c r="K17" s="108">
        <v>0</v>
      </c>
      <c r="L17" s="108">
        <f>SUM(I17:K17)</f>
        <v>3200</v>
      </c>
      <c r="M17" s="109">
        <f>L17-H17</f>
        <v>3200</v>
      </c>
    </row>
    <row r="18" spans="1:13" ht="24" customHeight="1">
      <c r="A18" s="102"/>
      <c r="B18" s="102"/>
      <c r="C18" s="102"/>
      <c r="D18" s="102">
        <v>2</v>
      </c>
      <c r="E18" s="110" t="s">
        <v>55</v>
      </c>
      <c r="F18" s="108">
        <v>0</v>
      </c>
      <c r="G18" s="108">
        <v>0</v>
      </c>
      <c r="H18" s="108">
        <v>0</v>
      </c>
      <c r="I18" s="108">
        <v>5662</v>
      </c>
      <c r="J18" s="108">
        <v>0</v>
      </c>
      <c r="K18" s="108">
        <v>0</v>
      </c>
      <c r="L18" s="108">
        <f>SUM(I18:K18)</f>
        <v>5662</v>
      </c>
      <c r="M18" s="109">
        <f>L18-H18</f>
        <v>5662</v>
      </c>
    </row>
    <row r="19" spans="1:14" ht="24" customHeight="1">
      <c r="A19" s="102">
        <v>3</v>
      </c>
      <c r="B19" s="102"/>
      <c r="C19" s="102"/>
      <c r="D19" s="102"/>
      <c r="E19" s="112" t="s">
        <v>23</v>
      </c>
      <c r="F19" s="98">
        <f>F20</f>
        <v>0</v>
      </c>
      <c r="G19" s="98">
        <f aca="true" t="shared" si="6" ref="G19:M19">G20</f>
        <v>0</v>
      </c>
      <c r="H19" s="98">
        <f t="shared" si="6"/>
        <v>0</v>
      </c>
      <c r="I19" s="98">
        <f t="shared" si="6"/>
        <v>279917501</v>
      </c>
      <c r="J19" s="98">
        <f t="shared" si="6"/>
        <v>0</v>
      </c>
      <c r="K19" s="98">
        <f t="shared" si="6"/>
        <v>0</v>
      </c>
      <c r="L19" s="98">
        <f t="shared" si="6"/>
        <v>279917501</v>
      </c>
      <c r="M19" s="99">
        <f t="shared" si="6"/>
        <v>279917501</v>
      </c>
      <c r="N19" s="104"/>
    </row>
    <row r="20" spans="1:14" ht="24" customHeight="1">
      <c r="A20" s="102"/>
      <c r="B20" s="102">
        <v>1</v>
      </c>
      <c r="C20" s="102"/>
      <c r="D20" s="102"/>
      <c r="E20" s="122" t="s">
        <v>41</v>
      </c>
      <c r="F20" s="98">
        <f>F21+F23</f>
        <v>0</v>
      </c>
      <c r="G20" s="98">
        <f aca="true" t="shared" si="7" ref="G20:M20">G21+G23</f>
        <v>0</v>
      </c>
      <c r="H20" s="98">
        <f t="shared" si="7"/>
        <v>0</v>
      </c>
      <c r="I20" s="98">
        <f t="shared" si="7"/>
        <v>279917501</v>
      </c>
      <c r="J20" s="98">
        <f t="shared" si="7"/>
        <v>0</v>
      </c>
      <c r="K20" s="98">
        <f t="shared" si="7"/>
        <v>0</v>
      </c>
      <c r="L20" s="98">
        <f t="shared" si="7"/>
        <v>279917501</v>
      </c>
      <c r="M20" s="99">
        <f t="shared" si="7"/>
        <v>279917501</v>
      </c>
      <c r="N20" s="104"/>
    </row>
    <row r="21" spans="1:14" ht="24" customHeight="1">
      <c r="A21" s="102"/>
      <c r="B21" s="102"/>
      <c r="C21" s="102">
        <v>1</v>
      </c>
      <c r="D21" s="102"/>
      <c r="E21" s="107" t="s">
        <v>42</v>
      </c>
      <c r="F21" s="108">
        <f>F22</f>
        <v>0</v>
      </c>
      <c r="G21" s="108">
        <f aca="true" t="shared" si="8" ref="G21:M21">G22</f>
        <v>0</v>
      </c>
      <c r="H21" s="108">
        <f t="shared" si="8"/>
        <v>0</v>
      </c>
      <c r="I21" s="108">
        <f t="shared" si="8"/>
        <v>279058041</v>
      </c>
      <c r="J21" s="108">
        <f t="shared" si="8"/>
        <v>0</v>
      </c>
      <c r="K21" s="108">
        <f t="shared" si="8"/>
        <v>0</v>
      </c>
      <c r="L21" s="108">
        <f t="shared" si="8"/>
        <v>279058041</v>
      </c>
      <c r="M21" s="109">
        <f t="shared" si="8"/>
        <v>279058041</v>
      </c>
      <c r="N21" s="104"/>
    </row>
    <row r="22" spans="1:14" ht="24" customHeight="1">
      <c r="A22" s="102"/>
      <c r="B22" s="102"/>
      <c r="C22" s="102"/>
      <c r="D22" s="102">
        <v>1</v>
      </c>
      <c r="E22" s="110" t="s">
        <v>43</v>
      </c>
      <c r="F22" s="108">
        <v>0</v>
      </c>
      <c r="G22" s="108">
        <v>0</v>
      </c>
      <c r="H22" s="108">
        <v>0</v>
      </c>
      <c r="I22" s="108">
        <v>279058041</v>
      </c>
      <c r="J22" s="108">
        <v>0</v>
      </c>
      <c r="K22" s="108">
        <v>0</v>
      </c>
      <c r="L22" s="108">
        <f>SUM(I22:K22)</f>
        <v>279058041</v>
      </c>
      <c r="M22" s="111">
        <f>L22-H22</f>
        <v>279058041</v>
      </c>
      <c r="N22" s="104"/>
    </row>
    <row r="23" spans="1:14" ht="27" customHeight="1">
      <c r="A23" s="102"/>
      <c r="B23" s="102"/>
      <c r="C23" s="102">
        <v>2</v>
      </c>
      <c r="D23" s="102"/>
      <c r="E23" s="107" t="s">
        <v>56</v>
      </c>
      <c r="F23" s="108">
        <f>F24</f>
        <v>0</v>
      </c>
      <c r="G23" s="108">
        <f aca="true" t="shared" si="9" ref="G23:M23">G24</f>
        <v>0</v>
      </c>
      <c r="H23" s="116">
        <f t="shared" si="9"/>
        <v>0</v>
      </c>
      <c r="I23" s="108">
        <f t="shared" si="9"/>
        <v>859460</v>
      </c>
      <c r="J23" s="108">
        <f t="shared" si="9"/>
        <v>0</v>
      </c>
      <c r="K23" s="108">
        <f t="shared" si="9"/>
        <v>0</v>
      </c>
      <c r="L23" s="108">
        <f t="shared" si="9"/>
        <v>859460</v>
      </c>
      <c r="M23" s="109">
        <f t="shared" si="9"/>
        <v>859460</v>
      </c>
      <c r="N23" s="104"/>
    </row>
    <row r="24" spans="1:13" s="104" customFormat="1" ht="27" customHeight="1">
      <c r="A24" s="102"/>
      <c r="B24" s="113"/>
      <c r="C24" s="113"/>
      <c r="D24" s="113">
        <v>1</v>
      </c>
      <c r="E24" s="115" t="s">
        <v>56</v>
      </c>
      <c r="F24" s="116">
        <v>0</v>
      </c>
      <c r="G24" s="116">
        <v>0</v>
      </c>
      <c r="H24" s="116">
        <v>0</v>
      </c>
      <c r="I24" s="108">
        <v>859460</v>
      </c>
      <c r="J24" s="116">
        <v>0</v>
      </c>
      <c r="K24" s="116">
        <v>0</v>
      </c>
      <c r="L24" s="116">
        <f>SUM(I24:K24)</f>
        <v>859460</v>
      </c>
      <c r="M24" s="111">
        <f>L24-H24</f>
        <v>859460</v>
      </c>
    </row>
    <row r="25" spans="1:14" ht="15.75">
      <c r="A25" s="118"/>
      <c r="B25" s="114"/>
      <c r="C25" s="114"/>
      <c r="D25" s="114"/>
      <c r="E25" s="114"/>
      <c r="F25" s="114"/>
      <c r="G25" s="114"/>
      <c r="H25" s="114"/>
      <c r="I25" s="118"/>
      <c r="J25" s="114"/>
      <c r="K25" s="114"/>
      <c r="L25" s="114"/>
      <c r="M25" s="117"/>
      <c r="N25" s="104"/>
    </row>
    <row r="26" spans="1:14" ht="15.75">
      <c r="A26" s="118"/>
      <c r="B26" s="114"/>
      <c r="C26" s="114"/>
      <c r="D26" s="114"/>
      <c r="E26" s="114"/>
      <c r="F26" s="114"/>
      <c r="G26" s="114"/>
      <c r="H26" s="114"/>
      <c r="I26" s="118"/>
      <c r="J26" s="114"/>
      <c r="K26" s="114"/>
      <c r="L26" s="114"/>
      <c r="M26" s="117"/>
      <c r="N26" s="104"/>
    </row>
    <row r="27" spans="1:14" ht="15.75">
      <c r="A27" s="118"/>
      <c r="B27" s="114"/>
      <c r="C27" s="114"/>
      <c r="D27" s="114"/>
      <c r="E27" s="114"/>
      <c r="F27" s="114"/>
      <c r="G27" s="114"/>
      <c r="H27" s="114"/>
      <c r="I27" s="118"/>
      <c r="J27" s="114"/>
      <c r="K27" s="114"/>
      <c r="L27" s="114"/>
      <c r="M27" s="117"/>
      <c r="N27" s="104"/>
    </row>
    <row r="28" spans="1:14" ht="15.75">
      <c r="A28" s="118"/>
      <c r="B28" s="114"/>
      <c r="C28" s="114"/>
      <c r="D28" s="114"/>
      <c r="E28" s="114"/>
      <c r="F28" s="114"/>
      <c r="G28" s="114"/>
      <c r="H28" s="114"/>
      <c r="I28" s="118"/>
      <c r="J28" s="114"/>
      <c r="K28" s="114"/>
      <c r="L28" s="114"/>
      <c r="M28" s="117"/>
      <c r="N28" s="104"/>
    </row>
    <row r="29" spans="1:14" ht="15.75">
      <c r="A29" s="118"/>
      <c r="B29" s="114"/>
      <c r="C29" s="114"/>
      <c r="D29" s="114"/>
      <c r="E29" s="114"/>
      <c r="F29" s="114"/>
      <c r="G29" s="114"/>
      <c r="H29" s="114"/>
      <c r="I29" s="118"/>
      <c r="J29" s="114"/>
      <c r="K29" s="114"/>
      <c r="L29" s="114"/>
      <c r="M29" s="117"/>
      <c r="N29" s="104"/>
    </row>
    <row r="30" spans="1:14" ht="15.75">
      <c r="A30" s="118"/>
      <c r="B30" s="114"/>
      <c r="C30" s="114"/>
      <c r="D30" s="114"/>
      <c r="E30" s="114"/>
      <c r="F30" s="114"/>
      <c r="G30" s="114"/>
      <c r="H30" s="114"/>
      <c r="I30" s="118"/>
      <c r="J30" s="114"/>
      <c r="K30" s="114"/>
      <c r="L30" s="114"/>
      <c r="M30" s="117"/>
      <c r="N30" s="104"/>
    </row>
    <row r="31" spans="1:14" ht="15.75">
      <c r="A31" s="118"/>
      <c r="B31" s="114"/>
      <c r="C31" s="114"/>
      <c r="D31" s="114"/>
      <c r="E31" s="114"/>
      <c r="F31" s="114"/>
      <c r="G31" s="114"/>
      <c r="H31" s="114"/>
      <c r="I31" s="118"/>
      <c r="J31" s="114"/>
      <c r="K31" s="114"/>
      <c r="L31" s="114"/>
      <c r="M31" s="117"/>
      <c r="N31" s="104"/>
    </row>
    <row r="32" spans="1:14" ht="15.75">
      <c r="A32" s="118"/>
      <c r="B32" s="114"/>
      <c r="C32" s="114"/>
      <c r="D32" s="114"/>
      <c r="E32" s="114"/>
      <c r="F32" s="114"/>
      <c r="G32" s="114"/>
      <c r="H32" s="114"/>
      <c r="I32" s="118"/>
      <c r="J32" s="114"/>
      <c r="K32" s="114"/>
      <c r="L32" s="114"/>
      <c r="M32" s="117"/>
      <c r="N32" s="104"/>
    </row>
    <row r="33" spans="1:14" ht="16.5" thickBot="1">
      <c r="A33" s="119"/>
      <c r="B33" s="120"/>
      <c r="C33" s="120"/>
      <c r="D33" s="120"/>
      <c r="E33" s="120"/>
      <c r="F33" s="120"/>
      <c r="G33" s="120"/>
      <c r="H33" s="120"/>
      <c r="I33" s="119"/>
      <c r="J33" s="120"/>
      <c r="K33" s="120"/>
      <c r="L33" s="120"/>
      <c r="M33" s="121"/>
      <c r="N33" s="104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2014-03-20T01:52:52Z</cp:lastPrinted>
  <dcterms:created xsi:type="dcterms:W3CDTF">2011-04-13T10:48:52Z</dcterms:created>
  <dcterms:modified xsi:type="dcterms:W3CDTF">2014-04-30T01:53:31Z</dcterms:modified>
  <cp:category/>
  <cp:version/>
  <cp:contentType/>
  <cp:contentStatus/>
</cp:coreProperties>
</file>