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856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'歲出明細'!$A$1:$P$65</definedName>
    <definedName name="_xlnm.Print_Area" localSheetId="1">'歲出總併'!$A$1:$P$34</definedName>
    <definedName name="_xlnm.Print_Area" localSheetId="2">'歲出總資'!$A$1:$P$34</definedName>
  </definedNames>
  <calcPr fullCalcOnLoad="1"/>
</workbook>
</file>

<file path=xl/sharedStrings.xml><?xml version="1.0" encoding="utf-8"?>
<sst xmlns="http://schemas.openxmlformats.org/spreadsheetml/2006/main" count="156" uniqueCount="78">
  <si>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</si>
  <si>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</si>
  <si>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</si>
  <si>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</si>
  <si>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</si>
  <si>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</si>
  <si>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</si>
  <si>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</si>
  <si>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</si>
  <si>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</si>
  <si>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</si>
  <si>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</si>
  <si>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</si>
  <si>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</si>
  <si>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</si>
  <si>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</si>
  <si>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</si>
  <si>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</si>
  <si>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以前年度歲出保留</t>
  </si>
  <si>
    <t xml:space="preserve">轉入數決算總表 </t>
  </si>
  <si>
    <t>中 央 政 府</t>
  </si>
  <si>
    <t>總 決 算</t>
  </si>
  <si>
    <t>│</t>
  </si>
  <si>
    <t>經濟部主管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</si>
  <si>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</si>
  <si>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</si>
  <si>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</si>
  <si>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</si>
  <si>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</si>
  <si>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</si>
  <si>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</si>
  <si>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</si>
  <si>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</si>
  <si>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農業委員會主管</t>
  </si>
  <si>
    <t>中央政府易淹水地區水患</t>
  </si>
  <si>
    <t>中央政府易淹水地區水患治理計畫第2期特別決算</t>
  </si>
  <si>
    <t>治理計畫第2期特別決算</t>
  </si>
  <si>
    <t>治理計畫第2期特別決算</t>
  </si>
  <si>
    <r>
      <t xml:space="preserve">中  華  民  國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</si>
  <si>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t>縣市管河川治理</t>
  </si>
  <si>
    <t>中 央 政 府</t>
  </si>
  <si>
    <t>總 決 算</t>
  </si>
  <si>
    <t>中央政府易淹水地區水患</t>
  </si>
  <si>
    <t>治理計畫第2期特別決算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</si>
  <si>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</si>
  <si>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</si>
  <si>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</si>
  <si>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</si>
  <si>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</si>
  <si>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名　　　　稱</t>
  </si>
  <si>
    <t>應付數</t>
  </si>
  <si>
    <t>合                    計</t>
  </si>
  <si>
    <t>經資合計</t>
  </si>
  <si>
    <t>經常門合計</t>
  </si>
  <si>
    <t>資本門合計</t>
  </si>
  <si>
    <t>經濟部主管</t>
  </si>
  <si>
    <t>經資小計</t>
  </si>
  <si>
    <t>經常門</t>
  </si>
  <si>
    <t>資本門</t>
  </si>
  <si>
    <t>水利署及所屬</t>
  </si>
  <si>
    <t>農業支出</t>
  </si>
  <si>
    <t>河川排水及事業海堤改善</t>
  </si>
  <si>
    <t>經常門</t>
  </si>
  <si>
    <t>資本門</t>
  </si>
  <si>
    <t>縣市管區域排水治理</t>
  </si>
  <si>
    <t>縣市管事業海堤改善</t>
  </si>
  <si>
    <t>經常門</t>
  </si>
  <si>
    <t>農業委員會主管</t>
  </si>
  <si>
    <t>經資小計</t>
  </si>
  <si>
    <t>農業委員會</t>
  </si>
  <si>
    <t>農業發展</t>
  </si>
  <si>
    <t>農田排水</t>
  </si>
  <si>
    <t>水土保持局</t>
  </si>
  <si>
    <t>水土保持發展</t>
  </si>
  <si>
    <t>水土保持</t>
  </si>
  <si>
    <t>治山防洪</t>
  </si>
  <si>
    <r>
      <t xml:space="preserve">  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</si>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</sst>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* #,##0_-;\-* #,##0_-;_-* &quot;-&quot;??_-;_-@_-"/>
  </numFmts>
  <fonts count="39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2"/>
      <name val="新細明體"/>
      <family val="1"/>
    </font>
    <font>
      <b/>
      <sz val="14"/>
      <color indexed="12"/>
      <name val="標楷體"/>
      <family val="4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/>
    </xf>
    <xf numFmtId="49" fontId="19" fillId="0" borderId="1" xfId="15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19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0" fillId="0" borderId="7" xfId="15" applyNumberFormat="1" applyFont="1" applyFill="1" applyBorder="1" applyAlignment="1">
      <alignment horizontal="left" wrapText="1"/>
    </xf>
    <xf numFmtId="180" fontId="12" fillId="0" borderId="7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80" fontId="12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19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3" fillId="0" borderId="0" xfId="15" applyNumberFormat="1" applyFont="1" applyFill="1" applyBorder="1" applyAlignment="1">
      <alignment horizontal="left" wrapText="1"/>
    </xf>
    <xf numFmtId="49" fontId="20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49" fontId="23" fillId="0" borderId="1" xfId="15" applyNumberFormat="1" applyFont="1" applyFill="1" applyBorder="1" applyAlignment="1">
      <alignment horizontal="left" wrapText="1"/>
    </xf>
    <xf numFmtId="49" fontId="23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25" fillId="0" borderId="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/>
    </xf>
    <xf numFmtId="4" fontId="15" fillId="0" borderId="9" xfId="0" applyNumberFormat="1" applyFont="1" applyBorder="1" applyAlignment="1">
      <alignment horizontal="right" vertical="top"/>
    </xf>
    <xf numFmtId="0" fontId="0" fillId="0" borderId="8" xfId="0" applyFont="1" applyBorder="1" applyAlignment="1">
      <alignment vertical="top"/>
    </xf>
    <xf numFmtId="0" fontId="24" fillId="0" borderId="7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/>
    </xf>
    <xf numFmtId="180" fontId="27" fillId="0" borderId="1" xfId="0" applyNumberFormat="1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/>
    </xf>
    <xf numFmtId="180" fontId="27" fillId="0" borderId="11" xfId="0" applyNumberFormat="1" applyFont="1" applyFill="1" applyBorder="1" applyAlignment="1">
      <alignment horizontal="right" vertical="center"/>
    </xf>
    <xf numFmtId="191" fontId="27" fillId="0" borderId="1" xfId="0" applyNumberFormat="1" applyFont="1" applyFill="1" applyBorder="1" applyAlignment="1">
      <alignment horizontal="right" vertical="center"/>
    </xf>
    <xf numFmtId="180" fontId="27" fillId="0" borderId="3" xfId="0" applyNumberFormat="1" applyFont="1" applyFill="1" applyBorder="1" applyAlignment="1">
      <alignment horizontal="right" vertical="center"/>
    </xf>
    <xf numFmtId="180" fontId="27" fillId="0" borderId="2" xfId="0" applyNumberFormat="1" applyFont="1" applyFill="1" applyBorder="1" applyAlignment="1">
      <alignment horizontal="right" vertical="center"/>
    </xf>
    <xf numFmtId="180" fontId="27" fillId="0" borderId="1" xfId="0" applyNumberFormat="1" applyFont="1" applyBorder="1" applyAlignment="1">
      <alignment horizontal="right" vertical="center"/>
    </xf>
    <xf numFmtId="180" fontId="27" fillId="0" borderId="1" xfId="0" applyNumberFormat="1" applyFont="1" applyFill="1" applyBorder="1" applyAlignment="1">
      <alignment horizontal="right" vertical="top"/>
    </xf>
    <xf numFmtId="180" fontId="27" fillId="0" borderId="3" xfId="0" applyNumberFormat="1" applyFont="1" applyFill="1" applyBorder="1" applyAlignment="1">
      <alignment horizontal="right" vertical="top"/>
    </xf>
    <xf numFmtId="191" fontId="27" fillId="0" borderId="1" xfId="0" applyNumberFormat="1" applyFont="1" applyFill="1" applyBorder="1" applyAlignment="1">
      <alignment horizontal="right" vertical="top"/>
    </xf>
    <xf numFmtId="180" fontId="27" fillId="0" borderId="2" xfId="0" applyNumberFormat="1" applyFont="1" applyFill="1" applyBorder="1" applyAlignment="1">
      <alignment horizontal="right" vertical="top"/>
    </xf>
    <xf numFmtId="180" fontId="28" fillId="0" borderId="1" xfId="0" applyNumberFormat="1" applyFont="1" applyFill="1" applyBorder="1" applyAlignment="1">
      <alignment horizontal="right" vertical="top"/>
    </xf>
    <xf numFmtId="180" fontId="28" fillId="0" borderId="3" xfId="0" applyNumberFormat="1" applyFont="1" applyFill="1" applyBorder="1" applyAlignment="1">
      <alignment horizontal="right" vertical="top"/>
    </xf>
    <xf numFmtId="191" fontId="28" fillId="0" borderId="1" xfId="0" applyNumberFormat="1" applyFont="1" applyFill="1" applyBorder="1" applyAlignment="1">
      <alignment horizontal="right" vertical="top"/>
    </xf>
    <xf numFmtId="180" fontId="28" fillId="0" borderId="2" xfId="0" applyNumberFormat="1" applyFont="1" applyFill="1" applyBorder="1" applyAlignment="1">
      <alignment horizontal="right" vertical="top"/>
    </xf>
    <xf numFmtId="49" fontId="0" fillId="0" borderId="1" xfId="15" applyNumberFormat="1" applyFont="1" applyFill="1" applyBorder="1" applyAlignment="1">
      <alignment horizontal="left" vertical="top" wrapText="1" indent="1"/>
    </xf>
    <xf numFmtId="178" fontId="27" fillId="0" borderId="1" xfId="0" applyNumberFormat="1" applyFont="1" applyBorder="1" applyAlignment="1">
      <alignment horizontal="right" vertical="center"/>
    </xf>
    <xf numFmtId="178" fontId="27" fillId="0" borderId="2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5" fillId="0" borderId="4" xfId="0" applyNumberFormat="1" applyFont="1" applyFill="1" applyBorder="1" applyAlignment="1">
      <alignment horizontal="center" vertical="center"/>
    </xf>
    <xf numFmtId="180" fontId="31" fillId="0" borderId="1" xfId="0" applyNumberFormat="1" applyFont="1" applyFill="1" applyBorder="1" applyAlignment="1">
      <alignment horizontal="right" vertical="top"/>
    </xf>
    <xf numFmtId="180" fontId="31" fillId="0" borderId="3" xfId="0" applyNumberFormat="1" applyFont="1" applyFill="1" applyBorder="1" applyAlignment="1">
      <alignment horizontal="right" vertical="top"/>
    </xf>
    <xf numFmtId="180" fontId="29" fillId="0" borderId="1" xfId="0" applyNumberFormat="1" applyFont="1" applyFill="1" applyBorder="1" applyAlignment="1">
      <alignment horizontal="right" vertical="top"/>
    </xf>
    <xf numFmtId="180" fontId="29" fillId="0" borderId="3" xfId="0" applyNumberFormat="1" applyFont="1" applyFill="1" applyBorder="1" applyAlignment="1">
      <alignment horizontal="right" vertical="top"/>
    </xf>
    <xf numFmtId="49" fontId="13" fillId="0" borderId="1" xfId="15" applyNumberFormat="1" applyFont="1" applyFill="1" applyBorder="1" applyAlignment="1">
      <alignment horizontal="left" vertical="top" wrapText="1"/>
    </xf>
    <xf numFmtId="49" fontId="26" fillId="0" borderId="1" xfId="15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32" fillId="0" borderId="3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top"/>
    </xf>
    <xf numFmtId="180" fontId="29" fillId="0" borderId="2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Alignment="1">
      <alignment vertical="top"/>
    </xf>
    <xf numFmtId="180" fontId="31" fillId="0" borderId="2" xfId="0" applyNumberFormat="1" applyFont="1" applyFill="1" applyBorder="1" applyAlignment="1">
      <alignment horizontal="right" vertical="top"/>
    </xf>
    <xf numFmtId="49" fontId="35" fillId="0" borderId="1" xfId="15" applyNumberFormat="1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49" fontId="32" fillId="0" borderId="1" xfId="15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49" fontId="37" fillId="0" borderId="1" xfId="15" applyNumberFormat="1" applyFont="1" applyFill="1" applyBorder="1" applyAlignment="1">
      <alignment horizontal="left" vertical="center" wrapText="1"/>
    </xf>
    <xf numFmtId="180" fontId="30" fillId="0" borderId="1" xfId="0" applyNumberFormat="1" applyFont="1" applyFill="1" applyBorder="1" applyAlignment="1">
      <alignment horizontal="right" vertical="center"/>
    </xf>
    <xf numFmtId="180" fontId="30" fillId="0" borderId="3" xfId="0" applyNumberFormat="1" applyFont="1" applyFill="1" applyBorder="1" applyAlignment="1">
      <alignment horizontal="right" vertical="center"/>
    </xf>
    <xf numFmtId="180" fontId="30" fillId="0" borderId="2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1" xfId="15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9" fillId="0" borderId="1" xfId="15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49" fontId="35" fillId="0" borderId="1" xfId="15" applyNumberFormat="1" applyFont="1" applyFill="1" applyBorder="1" applyAlignment="1">
      <alignment horizontal="left" vertical="center" wrapText="1"/>
    </xf>
    <xf numFmtId="180" fontId="31" fillId="0" borderId="1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80" fontId="31" fillId="0" borderId="2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2" fillId="0" borderId="1" xfId="15" applyNumberFormat="1" applyFont="1" applyFill="1" applyBorder="1" applyAlignment="1">
      <alignment horizontal="left" vertical="center" wrapText="1"/>
    </xf>
    <xf numFmtId="180" fontId="29" fillId="0" borderId="1" xfId="0" applyNumberFormat="1" applyFont="1" applyFill="1" applyBorder="1" applyAlignment="1">
      <alignment horizontal="right" vertical="center"/>
    </xf>
    <xf numFmtId="180" fontId="29" fillId="0" borderId="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9" fontId="13" fillId="0" borderId="1" xfId="15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6" fillId="0" borderId="1" xfId="15" applyNumberFormat="1" applyFont="1" applyFill="1" applyBorder="1" applyAlignment="1">
      <alignment horizontal="left" vertical="center" wrapText="1"/>
    </xf>
    <xf numFmtId="180" fontId="28" fillId="0" borderId="1" xfId="0" applyNumberFormat="1" applyFont="1" applyFill="1" applyBorder="1" applyAlignment="1">
      <alignment horizontal="right" vertical="center"/>
    </xf>
    <xf numFmtId="180" fontId="28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80" fontId="29" fillId="0" borderId="3" xfId="0" applyNumberFormat="1" applyFont="1" applyFill="1" applyBorder="1" applyAlignment="1">
      <alignment horizontal="right" vertical="center"/>
    </xf>
    <xf numFmtId="180" fontId="28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" xfId="15" applyNumberFormat="1" applyFont="1" applyFill="1" applyBorder="1" applyAlignment="1">
      <alignment horizontal="left" vertical="center" wrapText="1" indent="1"/>
    </xf>
    <xf numFmtId="49" fontId="0" fillId="0" borderId="1" xfId="15" applyNumberFormat="1" applyFont="1" applyFill="1" applyBorder="1" applyAlignment="1">
      <alignment horizontal="left" vertical="center" wrapText="1" indent="2"/>
    </xf>
    <xf numFmtId="49" fontId="32" fillId="0" borderId="1" xfId="15" applyNumberFormat="1" applyFont="1" applyFill="1" applyBorder="1" applyAlignment="1">
      <alignment horizontal="left" vertical="center" wrapText="1" indent="2"/>
    </xf>
    <xf numFmtId="0" fontId="0" fillId="0" borderId="11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36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/>
    </xf>
    <xf numFmtId="0" fontId="32" fillId="0" borderId="0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/>
    </xf>
    <xf numFmtId="0" fontId="25" fillId="0" borderId="15" xfId="0" applyNumberFormat="1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5" fillId="0" borderId="16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E17" sqref="E17"/>
    </sheetView>
  </sheetViews>
  <sheetFormatPr defaultColWidth="9.00390625" defaultRowHeight="16.5"/>
  <cols>
    <col min="1" max="1" width="3.875" style="115" customWidth="1"/>
    <col min="2" max="2" width="16.625" style="96" customWidth="1"/>
    <col min="3" max="3" width="17.125" style="0" customWidth="1"/>
    <col min="4" max="4" width="15.625" style="0" customWidth="1"/>
    <col min="5" max="5" width="17.625" style="0" customWidth="1"/>
    <col min="6" max="6" width="17.125" style="0" customWidth="1"/>
  </cols>
  <sheetData>
    <row r="1" spans="1:6" s="2" customFormat="1" ht="20.25" customHeight="1">
      <c r="A1" s="223" t="s">
        <v>12</v>
      </c>
      <c r="B1" s="223"/>
      <c r="C1" s="223"/>
      <c r="D1" s="223"/>
      <c r="E1" s="223"/>
      <c r="F1" s="223"/>
    </row>
    <row r="2" spans="1:6" s="5" customFormat="1" ht="25.5" customHeight="1">
      <c r="A2" s="223" t="s">
        <v>35</v>
      </c>
      <c r="B2" s="223"/>
      <c r="C2" s="223"/>
      <c r="D2" s="223"/>
      <c r="E2" s="223"/>
      <c r="F2" s="223"/>
    </row>
    <row r="3" spans="1:6" s="5" customFormat="1" ht="25.5" customHeight="1">
      <c r="A3" s="223" t="s">
        <v>9</v>
      </c>
      <c r="B3" s="223"/>
      <c r="C3" s="223"/>
      <c r="D3" s="223"/>
      <c r="E3" s="223"/>
      <c r="F3" s="223"/>
    </row>
    <row r="4" spans="3:6" s="11" customFormat="1" ht="16.5" customHeight="1" thickBot="1">
      <c r="C4" s="12"/>
      <c r="D4" s="13" t="s">
        <v>38</v>
      </c>
      <c r="E4" s="14" t="s">
        <v>10</v>
      </c>
      <c r="F4" s="13" t="s">
        <v>0</v>
      </c>
    </row>
    <row r="5" spans="1:6" ht="24" customHeight="1">
      <c r="A5" s="226" t="s">
        <v>11</v>
      </c>
      <c r="B5" s="230" t="s">
        <v>29</v>
      </c>
      <c r="C5" s="228" t="s">
        <v>1</v>
      </c>
      <c r="D5" s="228" t="s">
        <v>13</v>
      </c>
      <c r="E5" s="228" t="s">
        <v>2</v>
      </c>
      <c r="F5" s="224" t="s">
        <v>4</v>
      </c>
    </row>
    <row r="6" spans="1:6" ht="24" customHeight="1">
      <c r="A6" s="227"/>
      <c r="B6" s="231"/>
      <c r="C6" s="229"/>
      <c r="D6" s="229"/>
      <c r="E6" s="229"/>
      <c r="F6" s="225"/>
    </row>
    <row r="7" spans="1:6" ht="12" customHeight="1">
      <c r="A7" s="113"/>
      <c r="B7" s="89"/>
      <c r="C7" s="15"/>
      <c r="D7" s="16"/>
      <c r="E7" s="17"/>
      <c r="F7" s="15"/>
    </row>
    <row r="8" spans="1:6" s="7" customFormat="1" ht="18" customHeight="1">
      <c r="A8" s="101">
        <v>97</v>
      </c>
      <c r="B8" s="90" t="s">
        <v>25</v>
      </c>
      <c r="C8" s="126">
        <v>90894687</v>
      </c>
      <c r="D8" s="136">
        <v>4945218</v>
      </c>
      <c r="E8" s="136">
        <v>0</v>
      </c>
      <c r="F8" s="137">
        <f>C8-D8-E8</f>
        <v>85949469</v>
      </c>
    </row>
    <row r="9" spans="1:6" s="7" customFormat="1" ht="18" customHeight="1">
      <c r="A9" s="101" t="s">
        <v>31</v>
      </c>
      <c r="B9" s="91"/>
      <c r="C9" s="10"/>
      <c r="D9" s="8"/>
      <c r="E9" s="10"/>
      <c r="F9" s="9"/>
    </row>
    <row r="10" spans="1:6" s="7" customFormat="1" ht="18" customHeight="1">
      <c r="A10" s="101">
        <v>99</v>
      </c>
      <c r="B10" s="92"/>
      <c r="C10" s="10"/>
      <c r="D10" s="8"/>
      <c r="E10" s="10"/>
      <c r="F10" s="9"/>
    </row>
    <row r="11" spans="1:6" ht="18" customHeight="1">
      <c r="A11" s="114"/>
      <c r="B11" s="93"/>
      <c r="C11" s="18"/>
      <c r="D11" s="18"/>
      <c r="E11" s="18"/>
      <c r="F11" s="19"/>
    </row>
    <row r="12" spans="1:6" ht="18" customHeight="1">
      <c r="A12" s="114"/>
      <c r="B12" s="94"/>
      <c r="C12" s="18"/>
      <c r="D12" s="18"/>
      <c r="E12" s="18"/>
      <c r="F12" s="19"/>
    </row>
    <row r="13" spans="1:6" ht="18" customHeight="1">
      <c r="A13" s="114"/>
      <c r="B13" s="93"/>
      <c r="C13" s="18"/>
      <c r="D13" s="18"/>
      <c r="E13" s="18"/>
      <c r="F13" s="19"/>
    </row>
    <row r="14" spans="1:6" ht="18" customHeight="1">
      <c r="A14" s="114"/>
      <c r="B14" s="93"/>
      <c r="C14" s="18"/>
      <c r="D14" s="18"/>
      <c r="E14" s="18"/>
      <c r="F14" s="19"/>
    </row>
    <row r="15" spans="1:6" ht="18" customHeight="1">
      <c r="A15" s="114"/>
      <c r="B15" s="94"/>
      <c r="C15" s="18"/>
      <c r="D15" s="18"/>
      <c r="E15" s="18"/>
      <c r="F15" s="19"/>
    </row>
    <row r="16" spans="1:6" ht="18" customHeight="1">
      <c r="A16" s="114"/>
      <c r="B16" s="94"/>
      <c r="C16" s="18"/>
      <c r="D16" s="18"/>
      <c r="E16" s="18"/>
      <c r="F16" s="19"/>
    </row>
    <row r="17" spans="1:6" ht="18" customHeight="1">
      <c r="A17" s="114"/>
      <c r="B17" s="94"/>
      <c r="C17" s="18"/>
      <c r="D17" s="18"/>
      <c r="E17" s="18"/>
      <c r="F17" s="19"/>
    </row>
    <row r="18" spans="1:6" ht="18" customHeight="1">
      <c r="A18" s="114"/>
      <c r="B18" s="93"/>
      <c r="C18" s="18"/>
      <c r="D18" s="18"/>
      <c r="E18" s="18"/>
      <c r="F18" s="19"/>
    </row>
    <row r="19" spans="1:6" ht="18" customHeight="1">
      <c r="A19" s="114"/>
      <c r="B19" s="94"/>
      <c r="C19" s="18"/>
      <c r="D19" s="18"/>
      <c r="E19" s="18"/>
      <c r="F19" s="19"/>
    </row>
    <row r="20" spans="1:6" ht="18" customHeight="1">
      <c r="A20" s="114"/>
      <c r="B20" s="93"/>
      <c r="C20" s="18"/>
      <c r="D20" s="18"/>
      <c r="E20" s="18"/>
      <c r="F20" s="19"/>
    </row>
    <row r="21" spans="1:6" ht="18" customHeight="1">
      <c r="A21" s="114"/>
      <c r="B21" s="94"/>
      <c r="C21" s="18"/>
      <c r="D21" s="18"/>
      <c r="E21" s="18"/>
      <c r="F21" s="19"/>
    </row>
    <row r="22" spans="1:6" ht="18" customHeight="1">
      <c r="A22" s="114"/>
      <c r="B22" s="93"/>
      <c r="C22" s="18"/>
      <c r="D22" s="18"/>
      <c r="E22" s="18"/>
      <c r="F22" s="19"/>
    </row>
    <row r="23" spans="1:6" ht="18" customHeight="1">
      <c r="A23" s="114"/>
      <c r="B23" s="94"/>
      <c r="C23" s="18"/>
      <c r="D23" s="18"/>
      <c r="E23" s="18"/>
      <c r="F23" s="19"/>
    </row>
    <row r="24" spans="1:6" ht="18" customHeight="1">
      <c r="A24" s="114"/>
      <c r="B24" s="93"/>
      <c r="C24" s="18"/>
      <c r="D24" s="18"/>
      <c r="E24" s="18"/>
      <c r="F24" s="19"/>
    </row>
    <row r="25" spans="1:6" ht="18" customHeight="1">
      <c r="A25" s="114"/>
      <c r="B25" s="94"/>
      <c r="C25" s="18"/>
      <c r="D25" s="18"/>
      <c r="E25" s="18"/>
      <c r="F25" s="19"/>
    </row>
    <row r="26" spans="1:6" ht="18" customHeight="1">
      <c r="A26" s="114"/>
      <c r="B26" s="93"/>
      <c r="C26" s="18"/>
      <c r="D26" s="18"/>
      <c r="E26" s="18"/>
      <c r="F26" s="19"/>
    </row>
    <row r="27" spans="1:6" ht="18" customHeight="1">
      <c r="A27" s="114"/>
      <c r="B27" s="95"/>
      <c r="C27" s="20"/>
      <c r="D27" s="20"/>
      <c r="E27" s="20"/>
      <c r="F27" s="21"/>
    </row>
    <row r="28" spans="1:6" ht="18" customHeight="1">
      <c r="A28" s="114"/>
      <c r="B28" s="93"/>
      <c r="C28" s="18"/>
      <c r="D28" s="18"/>
      <c r="E28" s="18"/>
      <c r="F28" s="19"/>
    </row>
    <row r="29" spans="1:6" ht="18" customHeight="1">
      <c r="A29" s="114"/>
      <c r="B29" s="94"/>
      <c r="C29" s="18"/>
      <c r="D29" s="18"/>
      <c r="E29" s="18"/>
      <c r="F29" s="19"/>
    </row>
    <row r="30" spans="1:6" ht="18" customHeight="1">
      <c r="A30" s="114"/>
      <c r="B30" s="93"/>
      <c r="C30" s="18"/>
      <c r="D30" s="18"/>
      <c r="E30" s="18"/>
      <c r="F30" s="19"/>
    </row>
    <row r="31" spans="1:6" ht="18" customHeight="1">
      <c r="A31" s="114"/>
      <c r="B31" s="94"/>
      <c r="C31" s="18"/>
      <c r="D31" s="18"/>
      <c r="E31" s="18"/>
      <c r="F31" s="19"/>
    </row>
    <row r="32" spans="1:6" ht="18" customHeight="1">
      <c r="A32" s="114"/>
      <c r="B32" s="94"/>
      <c r="C32" s="18"/>
      <c r="D32" s="18"/>
      <c r="E32" s="18"/>
      <c r="F32" s="19"/>
    </row>
    <row r="33" spans="1:6" ht="18" customHeight="1">
      <c r="A33" s="114"/>
      <c r="B33" s="94"/>
      <c r="C33" s="18"/>
      <c r="D33" s="18"/>
      <c r="E33" s="18"/>
      <c r="F33" s="19"/>
    </row>
    <row r="34" spans="1:6" ht="18" customHeight="1">
      <c r="A34" s="114"/>
      <c r="B34" s="94"/>
      <c r="C34" s="18"/>
      <c r="D34" s="18"/>
      <c r="E34" s="18"/>
      <c r="F34" s="19"/>
    </row>
    <row r="35" spans="1:6" ht="18" customHeight="1">
      <c r="A35" s="114"/>
      <c r="B35" s="94"/>
      <c r="C35" s="18"/>
      <c r="D35" s="18"/>
      <c r="E35" s="18"/>
      <c r="F35" s="19"/>
    </row>
    <row r="36" spans="1:6" ht="18" customHeight="1">
      <c r="A36" s="114"/>
      <c r="B36" s="94"/>
      <c r="C36" s="18"/>
      <c r="D36" s="18"/>
      <c r="E36" s="18"/>
      <c r="F36" s="19"/>
    </row>
    <row r="37" spans="1:6" ht="18" customHeight="1">
      <c r="A37" s="114"/>
      <c r="B37" s="93"/>
      <c r="C37" s="18"/>
      <c r="D37" s="18"/>
      <c r="E37" s="18"/>
      <c r="F37" s="19"/>
    </row>
    <row r="38" spans="1:6" ht="18" customHeight="1">
      <c r="A38" s="114"/>
      <c r="B38" s="94"/>
      <c r="C38" s="18"/>
      <c r="D38" s="18"/>
      <c r="E38" s="18"/>
      <c r="F38" s="19"/>
    </row>
    <row r="39" spans="1:6" ht="36" customHeight="1" thickBot="1">
      <c r="A39" s="117"/>
      <c r="B39" s="118"/>
      <c r="C39" s="119"/>
      <c r="D39" s="119"/>
      <c r="E39" s="119"/>
      <c r="F39" s="116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workbookViewId="0" topLeftCell="A1">
      <selection activeCell="O12" sqref="O12"/>
    </sheetView>
  </sheetViews>
  <sheetFormatPr defaultColWidth="9.00390625" defaultRowHeight="16.5"/>
  <cols>
    <col min="1" max="1" width="2.875" style="107" customWidth="1"/>
    <col min="2" max="2" width="2.75390625" style="107" customWidth="1"/>
    <col min="3" max="5" width="2.625" style="107" customWidth="1"/>
    <col min="6" max="6" width="20.625" style="88" customWidth="1"/>
    <col min="7" max="8" width="15.125" style="36" customWidth="1"/>
    <col min="9" max="9" width="13.125" style="36" customWidth="1"/>
    <col min="10" max="10" width="13.875" style="36" customWidth="1"/>
    <col min="11" max="11" width="15.625" style="36" customWidth="1"/>
    <col min="12" max="12" width="15.00390625" style="36" customWidth="1"/>
    <col min="13" max="13" width="15.375" style="36" customWidth="1"/>
    <col min="14" max="14" width="16.00390625" style="36" customWidth="1"/>
    <col min="15" max="15" width="15.00390625" style="36" customWidth="1"/>
    <col min="16" max="16" width="14.875" style="36" customWidth="1"/>
    <col min="17" max="19" width="9.00390625" style="68" customWidth="1"/>
    <col min="20" max="16384" width="9.00390625" style="36" customWidth="1"/>
  </cols>
  <sheetData>
    <row r="1" spans="1:19" s="2" customFormat="1" ht="15.75" customHeight="1">
      <c r="A1" s="79"/>
      <c r="B1" s="80"/>
      <c r="C1" s="80"/>
      <c r="D1" s="80"/>
      <c r="E1" s="80"/>
      <c r="F1" s="80"/>
      <c r="G1" s="1"/>
      <c r="H1" s="1"/>
      <c r="I1" s="1"/>
      <c r="J1" s="22" t="s">
        <v>20</v>
      </c>
      <c r="K1" s="3" t="s">
        <v>21</v>
      </c>
      <c r="Q1" s="72"/>
      <c r="R1" s="72"/>
      <c r="S1" s="72"/>
    </row>
    <row r="2" spans="1:19" s="5" customFormat="1" ht="25.5" customHeight="1">
      <c r="A2" s="79"/>
      <c r="B2" s="79"/>
      <c r="C2" s="79"/>
      <c r="D2" s="79"/>
      <c r="E2" s="79"/>
      <c r="F2" s="79"/>
      <c r="H2" s="232" t="s">
        <v>34</v>
      </c>
      <c r="I2" s="233"/>
      <c r="J2" s="233"/>
      <c r="K2" s="6" t="s">
        <v>36</v>
      </c>
      <c r="Q2" s="73"/>
      <c r="R2" s="73"/>
      <c r="S2" s="73"/>
    </row>
    <row r="3" spans="1:19" s="29" customFormat="1" ht="25.5" customHeight="1">
      <c r="A3" s="81"/>
      <c r="B3" s="81"/>
      <c r="C3" s="81"/>
      <c r="D3" s="81"/>
      <c r="E3" s="81"/>
      <c r="F3" s="81"/>
      <c r="G3" s="26"/>
      <c r="H3" s="30"/>
      <c r="J3" s="27" t="s">
        <v>18</v>
      </c>
      <c r="K3" s="28" t="s">
        <v>19</v>
      </c>
      <c r="Q3" s="74"/>
      <c r="R3" s="74"/>
      <c r="S3" s="74"/>
    </row>
    <row r="4" spans="1:19" s="31" customFormat="1" ht="16.5" customHeight="1" thickBot="1">
      <c r="A4" s="240" t="s">
        <v>30</v>
      </c>
      <c r="B4" s="240"/>
      <c r="C4" s="240"/>
      <c r="D4" s="240"/>
      <c r="E4" s="240"/>
      <c r="F4" s="82"/>
      <c r="G4" s="32"/>
      <c r="J4" s="33" t="s">
        <v>14</v>
      </c>
      <c r="K4" s="34" t="s">
        <v>77</v>
      </c>
      <c r="P4" s="35" t="s">
        <v>0</v>
      </c>
      <c r="Q4" s="61"/>
      <c r="R4" s="61"/>
      <c r="S4" s="61"/>
    </row>
    <row r="5" spans="1:16" ht="24" customHeight="1">
      <c r="A5" s="241" t="s">
        <v>11</v>
      </c>
      <c r="B5" s="236" t="s">
        <v>28</v>
      </c>
      <c r="C5" s="237"/>
      <c r="D5" s="237"/>
      <c r="E5" s="237"/>
      <c r="F5" s="238"/>
      <c r="G5" s="234" t="s">
        <v>1</v>
      </c>
      <c r="H5" s="239"/>
      <c r="I5" s="234" t="s">
        <v>15</v>
      </c>
      <c r="J5" s="239"/>
      <c r="K5" s="235" t="s">
        <v>2</v>
      </c>
      <c r="L5" s="239"/>
      <c r="M5" s="234" t="s">
        <v>3</v>
      </c>
      <c r="N5" s="239"/>
      <c r="O5" s="234" t="s">
        <v>4</v>
      </c>
      <c r="P5" s="235"/>
    </row>
    <row r="6" spans="1:16" ht="24" customHeight="1">
      <c r="A6" s="242"/>
      <c r="B6" s="97" t="s">
        <v>5</v>
      </c>
      <c r="C6" s="97" t="s">
        <v>6</v>
      </c>
      <c r="D6" s="97" t="s">
        <v>7</v>
      </c>
      <c r="E6" s="97" t="s">
        <v>8</v>
      </c>
      <c r="F6" s="23" t="s">
        <v>27</v>
      </c>
      <c r="G6" s="37" t="s">
        <v>16</v>
      </c>
      <c r="H6" s="37" t="s">
        <v>17</v>
      </c>
      <c r="I6" s="37" t="s">
        <v>16</v>
      </c>
      <c r="J6" s="38" t="s">
        <v>17</v>
      </c>
      <c r="K6" s="39" t="s">
        <v>16</v>
      </c>
      <c r="L6" s="37" t="s">
        <v>17</v>
      </c>
      <c r="M6" s="37" t="s">
        <v>16</v>
      </c>
      <c r="N6" s="37" t="s">
        <v>17</v>
      </c>
      <c r="O6" s="37" t="s">
        <v>16</v>
      </c>
      <c r="P6" s="40" t="s">
        <v>17</v>
      </c>
    </row>
    <row r="7" spans="1:17" s="42" customFormat="1" ht="23.25" customHeight="1">
      <c r="A7" s="98">
        <v>97</v>
      </c>
      <c r="B7" s="99"/>
      <c r="C7" s="100"/>
      <c r="D7" s="100"/>
      <c r="E7" s="100"/>
      <c r="F7" s="83" t="s">
        <v>26</v>
      </c>
      <c r="G7" s="120">
        <f>G8</f>
        <v>137642063</v>
      </c>
      <c r="H7" s="120">
        <f aca="true" t="shared" si="0" ref="H7:P7">H8</f>
        <v>19145227</v>
      </c>
      <c r="I7" s="120">
        <f t="shared" si="0"/>
        <v>28480</v>
      </c>
      <c r="J7" s="121">
        <f t="shared" si="0"/>
        <v>4916738</v>
      </c>
      <c r="K7" s="122">
        <f t="shared" si="0"/>
        <v>77933596</v>
      </c>
      <c r="L7" s="120">
        <f t="shared" si="0"/>
        <v>12926840</v>
      </c>
      <c r="M7" s="120">
        <f t="shared" si="0"/>
        <v>903746</v>
      </c>
      <c r="N7" s="120">
        <f t="shared" si="0"/>
        <v>-903746</v>
      </c>
      <c r="O7" s="120">
        <f t="shared" si="0"/>
        <v>60583733</v>
      </c>
      <c r="P7" s="125">
        <f t="shared" si="0"/>
        <v>397903</v>
      </c>
      <c r="Q7" s="75"/>
    </row>
    <row r="8" spans="1:19" s="46" customFormat="1" ht="23.25" customHeight="1">
      <c r="A8" s="101" t="s">
        <v>22</v>
      </c>
      <c r="B8" s="102">
        <v>2</v>
      </c>
      <c r="C8" s="103"/>
      <c r="D8" s="103"/>
      <c r="E8" s="103"/>
      <c r="F8" s="84" t="s">
        <v>24</v>
      </c>
      <c r="G8" s="120">
        <f>'歲出總資'!G8</f>
        <v>137642063</v>
      </c>
      <c r="H8" s="120">
        <f>'歲出總資'!H8</f>
        <v>19145227</v>
      </c>
      <c r="I8" s="120">
        <f>'歲出總資'!I8</f>
        <v>28480</v>
      </c>
      <c r="J8" s="120">
        <f>'歲出總資'!J8</f>
        <v>4916738</v>
      </c>
      <c r="K8" s="124">
        <f>'歲出總資'!K8</f>
        <v>77933596</v>
      </c>
      <c r="L8" s="120">
        <f>'歲出總資'!L8</f>
        <v>12926840</v>
      </c>
      <c r="M8" s="120">
        <f>'歲出總資'!M8</f>
        <v>903746</v>
      </c>
      <c r="N8" s="120">
        <f>'歲出總資'!N8</f>
        <v>-903746</v>
      </c>
      <c r="O8" s="120">
        <f>'歲出總資'!O8</f>
        <v>60583733</v>
      </c>
      <c r="P8" s="125">
        <f>'歲出總資'!P8</f>
        <v>397903</v>
      </c>
      <c r="Q8" s="42"/>
      <c r="R8" s="42"/>
      <c r="S8" s="42"/>
    </row>
    <row r="9" spans="1:19" s="46" customFormat="1" ht="23.25" customHeight="1" hidden="1">
      <c r="A9" s="104"/>
      <c r="B9" s="105">
        <v>3</v>
      </c>
      <c r="C9" s="106"/>
      <c r="D9" s="106"/>
      <c r="E9" s="106"/>
      <c r="F9" s="84" t="s">
        <v>33</v>
      </c>
      <c r="G9" s="120">
        <f>'歲出明細'!G27</f>
        <v>0</v>
      </c>
      <c r="H9" s="120">
        <f>'歲出明細'!H27</f>
        <v>0</v>
      </c>
      <c r="I9" s="120">
        <f>'歲出明細'!I27</f>
        <v>0</v>
      </c>
      <c r="J9" s="120">
        <f>'歲出明細'!J27</f>
        <v>0</v>
      </c>
      <c r="K9" s="124">
        <f>'歲出明細'!K27</f>
        <v>0</v>
      </c>
      <c r="L9" s="120">
        <f>'歲出明細'!L27</f>
        <v>0</v>
      </c>
      <c r="M9" s="123">
        <f>'歲出明細'!M27</f>
        <v>0</v>
      </c>
      <c r="N9" s="123">
        <f>'歲出明細'!N27</f>
        <v>0</v>
      </c>
      <c r="O9" s="120">
        <f>G9-I9-K9+M9</f>
        <v>0</v>
      </c>
      <c r="P9" s="125">
        <f>H9-J9-L9+N9</f>
        <v>0</v>
      </c>
      <c r="Q9" s="42"/>
      <c r="R9" s="42"/>
      <c r="S9" s="42"/>
    </row>
    <row r="10" spans="1:19" s="47" customFormat="1" ht="23.25" customHeight="1">
      <c r="A10" s="101">
        <v>99</v>
      </c>
      <c r="B10" s="105"/>
      <c r="C10" s="106"/>
      <c r="D10" s="106"/>
      <c r="E10" s="106"/>
      <c r="F10" s="49"/>
      <c r="G10" s="41"/>
      <c r="H10" s="41"/>
      <c r="I10" s="41"/>
      <c r="J10" s="41"/>
      <c r="K10" s="44"/>
      <c r="L10" s="41"/>
      <c r="M10" s="41"/>
      <c r="N10" s="41"/>
      <c r="O10" s="41"/>
      <c r="P10" s="45"/>
      <c r="Q10" s="76"/>
      <c r="R10" s="76"/>
      <c r="S10" s="76"/>
    </row>
    <row r="11" spans="1:19" s="47" customFormat="1" ht="23.25" customHeight="1">
      <c r="A11" s="101"/>
      <c r="B11" s="105"/>
      <c r="C11" s="106"/>
      <c r="D11" s="106"/>
      <c r="E11" s="106"/>
      <c r="F11" s="49"/>
      <c r="G11" s="41"/>
      <c r="H11" s="41"/>
      <c r="I11" s="41"/>
      <c r="J11" s="41"/>
      <c r="K11" s="44"/>
      <c r="L11" s="41"/>
      <c r="M11" s="41"/>
      <c r="N11" s="41"/>
      <c r="O11" s="41"/>
      <c r="P11" s="45"/>
      <c r="Q11" s="76"/>
      <c r="R11" s="76"/>
      <c r="S11" s="76"/>
    </row>
    <row r="12" spans="1:19" s="47" customFormat="1" ht="23.25" customHeight="1">
      <c r="A12" s="101"/>
      <c r="B12" s="105"/>
      <c r="C12" s="106"/>
      <c r="D12" s="106"/>
      <c r="E12" s="106"/>
      <c r="F12" s="49"/>
      <c r="G12" s="41"/>
      <c r="H12" s="41"/>
      <c r="I12" s="41"/>
      <c r="J12" s="41"/>
      <c r="K12" s="44"/>
      <c r="L12" s="41"/>
      <c r="M12" s="41"/>
      <c r="N12" s="41"/>
      <c r="O12" s="41"/>
      <c r="P12" s="45"/>
      <c r="Q12" s="76"/>
      <c r="R12" s="76"/>
      <c r="S12" s="76"/>
    </row>
    <row r="13" spans="1:19" s="47" customFormat="1" ht="23.25" customHeight="1">
      <c r="A13" s="102"/>
      <c r="B13" s="105"/>
      <c r="C13" s="106"/>
      <c r="D13" s="106"/>
      <c r="E13" s="103"/>
      <c r="F13" s="49"/>
      <c r="G13" s="41"/>
      <c r="H13" s="41"/>
      <c r="I13" s="41"/>
      <c r="J13" s="41"/>
      <c r="K13" s="44"/>
      <c r="L13" s="41"/>
      <c r="M13" s="41"/>
      <c r="N13" s="41"/>
      <c r="O13" s="41"/>
      <c r="P13" s="45"/>
      <c r="Q13" s="65"/>
      <c r="R13" s="76"/>
      <c r="S13" s="76"/>
    </row>
    <row r="14" spans="1:19" s="50" customFormat="1" ht="23.25" customHeight="1">
      <c r="A14" s="102"/>
      <c r="B14" s="105"/>
      <c r="C14" s="106"/>
      <c r="D14" s="106"/>
      <c r="E14" s="106"/>
      <c r="F14" s="49"/>
      <c r="G14" s="41"/>
      <c r="H14" s="41"/>
      <c r="I14" s="41"/>
      <c r="J14" s="41"/>
      <c r="K14" s="44"/>
      <c r="L14" s="41"/>
      <c r="M14" s="41"/>
      <c r="N14" s="41"/>
      <c r="O14" s="41"/>
      <c r="P14" s="45"/>
      <c r="Q14" s="63"/>
      <c r="R14" s="77"/>
      <c r="S14" s="77"/>
    </row>
    <row r="15" spans="1:19" s="50" customFormat="1" ht="23.25" customHeight="1">
      <c r="A15" s="102"/>
      <c r="B15" s="105"/>
      <c r="C15" s="106"/>
      <c r="D15" s="106"/>
      <c r="E15" s="106"/>
      <c r="F15" s="85"/>
      <c r="G15" s="41"/>
      <c r="H15" s="41"/>
      <c r="I15" s="41"/>
      <c r="J15" s="41"/>
      <c r="K15" s="44"/>
      <c r="L15" s="41"/>
      <c r="M15" s="41"/>
      <c r="N15" s="41"/>
      <c r="O15" s="41"/>
      <c r="P15" s="45"/>
      <c r="Q15" s="63"/>
      <c r="R15" s="77"/>
      <c r="S15" s="77"/>
    </row>
    <row r="16" spans="1:19" s="55" customFormat="1" ht="23.25" customHeight="1">
      <c r="A16" s="102"/>
      <c r="B16" s="105"/>
      <c r="C16" s="106"/>
      <c r="D16" s="106"/>
      <c r="E16" s="106"/>
      <c r="F16" s="52"/>
      <c r="G16" s="53"/>
      <c r="H16" s="53"/>
      <c r="I16" s="53"/>
      <c r="J16" s="53"/>
      <c r="K16" s="44"/>
      <c r="L16" s="53"/>
      <c r="M16" s="53"/>
      <c r="N16" s="53"/>
      <c r="O16" s="53"/>
      <c r="P16" s="45"/>
      <c r="Q16" s="65"/>
      <c r="R16" s="78"/>
      <c r="S16" s="78"/>
    </row>
    <row r="17" spans="1:19" s="55" customFormat="1" ht="23.25" customHeight="1">
      <c r="A17" s="102"/>
      <c r="B17" s="105"/>
      <c r="C17" s="106"/>
      <c r="D17" s="106"/>
      <c r="E17" s="106"/>
      <c r="F17" s="52"/>
      <c r="G17" s="53"/>
      <c r="H17" s="53"/>
      <c r="I17" s="53"/>
      <c r="J17" s="53"/>
      <c r="K17" s="44"/>
      <c r="L17" s="53"/>
      <c r="M17" s="53"/>
      <c r="N17" s="53"/>
      <c r="O17" s="53"/>
      <c r="P17" s="54"/>
      <c r="Q17" s="65"/>
      <c r="R17" s="78"/>
      <c r="S17" s="78"/>
    </row>
    <row r="18" spans="1:19" s="50" customFormat="1" ht="23.25" customHeight="1">
      <c r="A18" s="102"/>
      <c r="B18" s="105"/>
      <c r="C18" s="106"/>
      <c r="D18" s="106"/>
      <c r="E18" s="106"/>
      <c r="F18" s="85"/>
      <c r="G18" s="41"/>
      <c r="H18" s="41"/>
      <c r="I18" s="41"/>
      <c r="J18" s="41"/>
      <c r="K18" s="44"/>
      <c r="L18" s="41"/>
      <c r="M18" s="41"/>
      <c r="N18" s="41"/>
      <c r="O18" s="41"/>
      <c r="P18" s="45"/>
      <c r="Q18" s="63"/>
      <c r="R18" s="77"/>
      <c r="S18" s="77"/>
    </row>
    <row r="19" spans="1:19" s="50" customFormat="1" ht="23.25" customHeight="1">
      <c r="A19" s="102"/>
      <c r="B19" s="105"/>
      <c r="C19" s="106"/>
      <c r="D19" s="106"/>
      <c r="E19" s="106"/>
      <c r="F19" s="49"/>
      <c r="G19" s="41"/>
      <c r="H19" s="41"/>
      <c r="I19" s="41"/>
      <c r="J19" s="41"/>
      <c r="K19" s="44"/>
      <c r="L19" s="41"/>
      <c r="M19" s="41"/>
      <c r="N19" s="41"/>
      <c r="O19" s="41"/>
      <c r="P19" s="45"/>
      <c r="Q19" s="63"/>
      <c r="R19" s="77"/>
      <c r="S19" s="77"/>
    </row>
    <row r="20" spans="1:19" s="50" customFormat="1" ht="23.25" customHeight="1">
      <c r="A20" s="102"/>
      <c r="B20" s="105"/>
      <c r="C20" s="106"/>
      <c r="D20" s="106"/>
      <c r="E20" s="106"/>
      <c r="F20" s="85"/>
      <c r="G20" s="41"/>
      <c r="H20" s="41"/>
      <c r="I20" s="41"/>
      <c r="J20" s="41"/>
      <c r="K20" s="44"/>
      <c r="L20" s="41"/>
      <c r="M20" s="41"/>
      <c r="N20" s="41"/>
      <c r="O20" s="41"/>
      <c r="P20" s="45"/>
      <c r="Q20" s="63"/>
      <c r="R20" s="77"/>
      <c r="S20" s="77"/>
    </row>
    <row r="21" spans="1:19" s="55" customFormat="1" ht="23.25" customHeight="1">
      <c r="A21" s="102"/>
      <c r="B21" s="105"/>
      <c r="C21" s="106"/>
      <c r="D21" s="106"/>
      <c r="E21" s="106"/>
      <c r="F21" s="52"/>
      <c r="G21" s="53"/>
      <c r="H21" s="53"/>
      <c r="I21" s="53"/>
      <c r="J21" s="53"/>
      <c r="K21" s="44"/>
      <c r="L21" s="53"/>
      <c r="M21" s="53"/>
      <c r="N21" s="53"/>
      <c r="O21" s="53"/>
      <c r="P21" s="54"/>
      <c r="Q21" s="65"/>
      <c r="R21" s="78"/>
      <c r="S21" s="78"/>
    </row>
    <row r="22" spans="1:19" s="50" customFormat="1" ht="23.25" customHeight="1">
      <c r="A22" s="102"/>
      <c r="B22" s="105"/>
      <c r="C22" s="106"/>
      <c r="D22" s="106"/>
      <c r="E22" s="106"/>
      <c r="F22" s="85"/>
      <c r="G22" s="41"/>
      <c r="H22" s="41"/>
      <c r="I22" s="41"/>
      <c r="J22" s="41"/>
      <c r="K22" s="44"/>
      <c r="L22" s="41"/>
      <c r="M22" s="41"/>
      <c r="N22" s="41"/>
      <c r="O22" s="41"/>
      <c r="P22" s="45"/>
      <c r="Q22" s="63"/>
      <c r="R22" s="77"/>
      <c r="S22" s="77"/>
    </row>
    <row r="23" spans="1:19" s="55" customFormat="1" ht="23.25" customHeight="1">
      <c r="A23" s="102"/>
      <c r="B23" s="105"/>
      <c r="C23" s="106"/>
      <c r="D23" s="106"/>
      <c r="E23" s="106"/>
      <c r="F23" s="52"/>
      <c r="G23" s="53"/>
      <c r="H23" s="53"/>
      <c r="I23" s="53"/>
      <c r="J23" s="53"/>
      <c r="K23" s="48"/>
      <c r="L23" s="53"/>
      <c r="M23" s="53"/>
      <c r="N23" s="53"/>
      <c r="O23" s="53"/>
      <c r="P23" s="54"/>
      <c r="Q23" s="65"/>
      <c r="R23" s="78"/>
      <c r="S23" s="78"/>
    </row>
    <row r="24" spans="1:19" s="50" customFormat="1" ht="23.25" customHeight="1">
      <c r="A24" s="102"/>
      <c r="B24" s="105"/>
      <c r="C24" s="106"/>
      <c r="D24" s="106"/>
      <c r="E24" s="106"/>
      <c r="F24" s="49"/>
      <c r="G24" s="41"/>
      <c r="H24" s="41"/>
      <c r="I24" s="41"/>
      <c r="J24" s="41"/>
      <c r="K24" s="44"/>
      <c r="L24" s="41"/>
      <c r="M24" s="41"/>
      <c r="N24" s="41"/>
      <c r="O24" s="41"/>
      <c r="P24" s="45"/>
      <c r="Q24" s="63"/>
      <c r="R24" s="77"/>
      <c r="S24" s="77"/>
    </row>
    <row r="25" spans="1:19" s="50" customFormat="1" ht="23.25" customHeight="1">
      <c r="A25" s="102"/>
      <c r="B25" s="105"/>
      <c r="C25" s="106"/>
      <c r="D25" s="106"/>
      <c r="E25" s="106"/>
      <c r="F25" s="85"/>
      <c r="G25" s="41"/>
      <c r="H25" s="41"/>
      <c r="I25" s="41"/>
      <c r="J25" s="41"/>
      <c r="K25" s="44"/>
      <c r="L25" s="41"/>
      <c r="M25" s="41"/>
      <c r="N25" s="41"/>
      <c r="O25" s="41"/>
      <c r="P25" s="45"/>
      <c r="Q25" s="63"/>
      <c r="R25" s="77"/>
      <c r="S25" s="77"/>
    </row>
    <row r="26" spans="1:19" s="55" customFormat="1" ht="23.25" customHeight="1">
      <c r="A26" s="102"/>
      <c r="B26" s="105"/>
      <c r="C26" s="106"/>
      <c r="D26" s="106"/>
      <c r="E26" s="106"/>
      <c r="F26" s="52"/>
      <c r="G26" s="53"/>
      <c r="H26" s="53"/>
      <c r="I26" s="53"/>
      <c r="J26" s="53"/>
      <c r="K26" s="48"/>
      <c r="L26" s="53"/>
      <c r="M26" s="53"/>
      <c r="N26" s="53"/>
      <c r="O26" s="53"/>
      <c r="P26" s="54"/>
      <c r="Q26" s="65"/>
      <c r="R26" s="78"/>
      <c r="S26" s="78"/>
    </row>
    <row r="27" spans="1:19" s="55" customFormat="1" ht="23.25" customHeight="1">
      <c r="A27" s="102"/>
      <c r="B27" s="105"/>
      <c r="C27" s="106"/>
      <c r="D27" s="106"/>
      <c r="E27" s="106"/>
      <c r="F27" s="52"/>
      <c r="G27" s="53"/>
      <c r="H27" s="53"/>
      <c r="I27" s="53"/>
      <c r="J27" s="53"/>
      <c r="K27" s="48"/>
      <c r="L27" s="53"/>
      <c r="M27" s="53"/>
      <c r="N27" s="53"/>
      <c r="O27" s="53"/>
      <c r="P27" s="54"/>
      <c r="Q27" s="65"/>
      <c r="R27" s="78"/>
      <c r="S27" s="78"/>
    </row>
    <row r="28" spans="1:19" s="56" customFormat="1" ht="23.25" customHeight="1">
      <c r="A28" s="107"/>
      <c r="B28" s="106"/>
      <c r="C28" s="106"/>
      <c r="D28" s="106"/>
      <c r="E28" s="106"/>
      <c r="F28" s="85"/>
      <c r="G28" s="41"/>
      <c r="H28" s="41"/>
      <c r="I28" s="41"/>
      <c r="J28" s="41"/>
      <c r="K28" s="44"/>
      <c r="L28" s="41"/>
      <c r="M28" s="41"/>
      <c r="N28" s="41"/>
      <c r="O28" s="41"/>
      <c r="P28" s="45"/>
      <c r="Q28" s="71"/>
      <c r="R28" s="71"/>
      <c r="S28" s="71"/>
    </row>
    <row r="29" spans="1:19" s="56" customFormat="1" ht="23.25" customHeight="1">
      <c r="A29" s="107"/>
      <c r="B29" s="106"/>
      <c r="C29" s="106"/>
      <c r="D29" s="106"/>
      <c r="E29" s="106"/>
      <c r="F29" s="85"/>
      <c r="G29" s="41"/>
      <c r="H29" s="41"/>
      <c r="I29" s="41"/>
      <c r="J29" s="41"/>
      <c r="K29" s="44"/>
      <c r="L29" s="41"/>
      <c r="M29" s="41"/>
      <c r="N29" s="41"/>
      <c r="O29" s="41"/>
      <c r="P29" s="45"/>
      <c r="Q29" s="71"/>
      <c r="R29" s="71"/>
      <c r="S29" s="71"/>
    </row>
    <row r="30" spans="1:19" s="56" customFormat="1" ht="23.25" customHeight="1">
      <c r="A30" s="107"/>
      <c r="B30" s="106"/>
      <c r="C30" s="106"/>
      <c r="D30" s="106"/>
      <c r="E30" s="106"/>
      <c r="F30" s="49"/>
      <c r="G30" s="41"/>
      <c r="H30" s="41"/>
      <c r="I30" s="41"/>
      <c r="J30" s="41"/>
      <c r="K30" s="44"/>
      <c r="L30" s="41"/>
      <c r="M30" s="41"/>
      <c r="N30" s="41"/>
      <c r="O30" s="41"/>
      <c r="P30" s="45"/>
      <c r="Q30" s="71"/>
      <c r="R30" s="71"/>
      <c r="S30" s="71"/>
    </row>
    <row r="31" spans="1:19" s="56" customFormat="1" ht="23.25" customHeight="1">
      <c r="A31" s="107"/>
      <c r="B31" s="106"/>
      <c r="C31" s="106"/>
      <c r="D31" s="106"/>
      <c r="E31" s="106"/>
      <c r="F31" s="85"/>
      <c r="G31" s="41"/>
      <c r="H31" s="41"/>
      <c r="I31" s="41"/>
      <c r="J31" s="41"/>
      <c r="K31" s="44"/>
      <c r="L31" s="41"/>
      <c r="M31" s="41"/>
      <c r="N31" s="41"/>
      <c r="O31" s="41"/>
      <c r="P31" s="45"/>
      <c r="Q31" s="71"/>
      <c r="R31" s="71"/>
      <c r="S31" s="71"/>
    </row>
    <row r="32" spans="1:19" s="56" customFormat="1" ht="15" customHeight="1">
      <c r="A32" s="107"/>
      <c r="B32" s="106"/>
      <c r="C32" s="106"/>
      <c r="D32" s="106"/>
      <c r="E32" s="106"/>
      <c r="F32" s="85"/>
      <c r="G32" s="41"/>
      <c r="H32" s="41"/>
      <c r="I32" s="41"/>
      <c r="J32" s="41"/>
      <c r="K32" s="44"/>
      <c r="L32" s="41"/>
      <c r="M32" s="41"/>
      <c r="N32" s="41"/>
      <c r="O32" s="41"/>
      <c r="P32" s="45"/>
      <c r="Q32" s="71"/>
      <c r="R32" s="71"/>
      <c r="S32" s="71"/>
    </row>
    <row r="33" spans="1:19" s="56" customFormat="1" ht="19.5" customHeight="1">
      <c r="A33" s="107"/>
      <c r="B33" s="106"/>
      <c r="C33" s="106"/>
      <c r="D33" s="106"/>
      <c r="E33" s="106"/>
      <c r="F33" s="85"/>
      <c r="G33" s="41"/>
      <c r="H33" s="41"/>
      <c r="I33" s="41"/>
      <c r="J33" s="41"/>
      <c r="K33" s="44"/>
      <c r="L33" s="41"/>
      <c r="M33" s="41"/>
      <c r="N33" s="41"/>
      <c r="O33" s="41"/>
      <c r="P33" s="45"/>
      <c r="Q33" s="71"/>
      <c r="R33" s="71"/>
      <c r="S33" s="71"/>
    </row>
    <row r="34" spans="1:17" s="61" customFormat="1" ht="24" customHeight="1" thickBot="1">
      <c r="A34" s="108"/>
      <c r="B34" s="109"/>
      <c r="C34" s="109"/>
      <c r="D34" s="110"/>
      <c r="E34" s="109"/>
      <c r="F34" s="57"/>
      <c r="G34" s="58"/>
      <c r="H34" s="58"/>
      <c r="I34" s="58"/>
      <c r="J34" s="58"/>
      <c r="K34" s="59"/>
      <c r="L34" s="58"/>
      <c r="M34" s="58"/>
      <c r="N34" s="58"/>
      <c r="O34" s="58"/>
      <c r="P34" s="60"/>
      <c r="Q34" s="65"/>
    </row>
    <row r="35" spans="1:16" s="71" customFormat="1" ht="23.25" customHeight="1">
      <c r="A35" s="111"/>
      <c r="B35" s="112"/>
      <c r="C35" s="112"/>
      <c r="D35" s="112"/>
      <c r="E35" s="112"/>
      <c r="F35" s="66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s="71" customFormat="1" ht="23.25" customHeight="1">
      <c r="A36" s="111"/>
      <c r="B36" s="112"/>
      <c r="C36" s="112"/>
      <c r="D36" s="112"/>
      <c r="E36" s="112"/>
      <c r="F36" s="86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61" customFormat="1" ht="20.25" customHeight="1">
      <c r="A37" s="111"/>
      <c r="B37" s="112"/>
      <c r="C37" s="112"/>
      <c r="D37" s="112"/>
      <c r="E37" s="112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s="61" customFormat="1" ht="20.25" customHeight="1">
      <c r="A38" s="111"/>
      <c r="B38" s="112"/>
      <c r="C38" s="112"/>
      <c r="D38" s="112"/>
      <c r="E38" s="112"/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s="71" customFormat="1" ht="20.25" customHeight="1">
      <c r="A39" s="111"/>
      <c r="B39" s="112"/>
      <c r="C39" s="112"/>
      <c r="D39" s="112"/>
      <c r="E39" s="112"/>
      <c r="F39" s="86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s="71" customFormat="1" ht="20.25" customHeight="1">
      <c r="A40" s="111"/>
      <c r="B40" s="112"/>
      <c r="C40" s="112"/>
      <c r="D40" s="112"/>
      <c r="E40" s="112"/>
      <c r="F40" s="66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s="71" customFormat="1" ht="20.25" customHeight="1">
      <c r="A41" s="111"/>
      <c r="B41" s="112"/>
      <c r="C41" s="112"/>
      <c r="D41" s="112"/>
      <c r="E41" s="112"/>
      <c r="F41" s="86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s="61" customFormat="1" ht="36" customHeight="1">
      <c r="A42" s="111"/>
      <c r="B42" s="112"/>
      <c r="C42" s="112"/>
      <c r="D42" s="112"/>
      <c r="E42" s="112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s="61" customFormat="1" ht="20.25" customHeight="1">
      <c r="A43" s="111"/>
      <c r="B43" s="112"/>
      <c r="C43" s="112"/>
      <c r="D43" s="112"/>
      <c r="E43" s="112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s="61" customFormat="1" ht="20.25" customHeight="1">
      <c r="A44" s="111"/>
      <c r="B44" s="112"/>
      <c r="C44" s="112"/>
      <c r="D44" s="112"/>
      <c r="E44" s="112"/>
      <c r="F44" s="64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s="61" customFormat="1" ht="20.25" customHeight="1">
      <c r="A45" s="111"/>
      <c r="B45" s="112"/>
      <c r="C45" s="112"/>
      <c r="D45" s="112"/>
      <c r="E45" s="112"/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61" customFormat="1" ht="20.25" customHeight="1">
      <c r="A46" s="111"/>
      <c r="B46" s="112"/>
      <c r="C46" s="112"/>
      <c r="D46" s="112"/>
      <c r="E46" s="112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7" s="61" customFormat="1" ht="35.25" customHeight="1">
      <c r="A47" s="111"/>
      <c r="B47" s="112"/>
      <c r="C47" s="112"/>
      <c r="D47" s="112"/>
      <c r="E47" s="112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6" s="61" customFormat="1" ht="20.25" customHeight="1">
      <c r="A48" s="111"/>
      <c r="B48" s="112"/>
      <c r="C48" s="112"/>
      <c r="D48" s="112"/>
      <c r="E48" s="112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s="61" customFormat="1" ht="20.25" customHeight="1">
      <c r="A49" s="111"/>
      <c r="B49" s="112"/>
      <c r="C49" s="112"/>
      <c r="D49" s="112"/>
      <c r="E49" s="112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s="71" customFormat="1" ht="20.25" customHeight="1">
      <c r="A50" s="111"/>
      <c r="B50" s="112"/>
      <c r="C50" s="112"/>
      <c r="D50" s="112"/>
      <c r="E50" s="112"/>
      <c r="F50" s="66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7" s="71" customFormat="1" ht="20.25" customHeight="1">
      <c r="A51" s="111"/>
      <c r="B51" s="112"/>
      <c r="C51" s="112"/>
      <c r="D51" s="112"/>
      <c r="E51" s="112"/>
      <c r="F51" s="86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6" s="61" customFormat="1" ht="20.25" customHeight="1">
      <c r="A52" s="111"/>
      <c r="B52" s="112"/>
      <c r="C52" s="112"/>
      <c r="D52" s="112"/>
      <c r="E52" s="112"/>
      <c r="F52" s="64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s="61" customFormat="1" ht="22.5" customHeight="1">
      <c r="A53" s="111"/>
      <c r="B53" s="112"/>
      <c r="C53" s="112"/>
      <c r="D53" s="112"/>
      <c r="E53" s="112"/>
      <c r="F53" s="64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ht="23.25" customHeight="1">
      <c r="A54" s="111"/>
      <c r="B54" s="112"/>
      <c r="C54" s="112"/>
      <c r="D54" s="112"/>
      <c r="E54" s="112"/>
      <c r="F54" s="64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1:16" ht="22.5" customHeight="1">
      <c r="A55" s="111"/>
      <c r="B55" s="112"/>
      <c r="C55" s="112"/>
      <c r="D55" s="112"/>
      <c r="E55" s="112"/>
      <c r="F55" s="61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 ht="22.5" customHeight="1">
      <c r="A56" s="111"/>
      <c r="B56" s="111"/>
      <c r="C56" s="111"/>
      <c r="D56" s="111"/>
      <c r="E56" s="111"/>
      <c r="F56" s="87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ht="22.5" customHeight="1">
      <c r="A57" s="111"/>
      <c r="B57" s="111"/>
      <c r="C57" s="111"/>
      <c r="D57" s="111"/>
      <c r="E57" s="111"/>
      <c r="F57" s="87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ht="22.5" customHeight="1">
      <c r="A58" s="111"/>
      <c r="B58" s="111"/>
      <c r="C58" s="111"/>
      <c r="D58" s="111"/>
      <c r="E58" s="111"/>
      <c r="F58" s="87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ht="22.5" customHeight="1">
      <c r="A59" s="111"/>
      <c r="B59" s="111"/>
      <c r="C59" s="111"/>
      <c r="D59" s="111"/>
      <c r="E59" s="111"/>
      <c r="F59" s="87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1:16" ht="22.5" customHeight="1">
      <c r="A60" s="111"/>
      <c r="B60" s="111"/>
      <c r="C60" s="111"/>
      <c r="D60" s="111"/>
      <c r="E60" s="111"/>
      <c r="F60" s="87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ht="34.5" customHeight="1">
      <c r="A61" s="111"/>
      <c r="B61" s="111"/>
      <c r="C61" s="111"/>
      <c r="D61" s="111"/>
      <c r="E61" s="111"/>
      <c r="F61" s="87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5.75">
      <c r="A62" s="111"/>
      <c r="B62" s="111"/>
      <c r="C62" s="111"/>
      <c r="D62" s="111"/>
      <c r="E62" s="111"/>
      <c r="F62" s="87"/>
      <c r="G62" s="68"/>
      <c r="H62" s="68"/>
      <c r="I62" s="68"/>
      <c r="J62" s="68"/>
      <c r="K62" s="68"/>
      <c r="L62" s="68"/>
      <c r="M62" s="68"/>
      <c r="N62" s="68"/>
      <c r="O62" s="68"/>
      <c r="P62" s="68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workbookViewId="0" topLeftCell="A1">
      <selection activeCell="F22" sqref="F22"/>
    </sheetView>
  </sheetViews>
  <sheetFormatPr defaultColWidth="9.00390625" defaultRowHeight="16.5"/>
  <cols>
    <col min="1" max="1" width="2.875" style="107" customWidth="1"/>
    <col min="2" max="2" width="2.75390625" style="107" customWidth="1"/>
    <col min="3" max="5" width="2.625" style="107" customWidth="1"/>
    <col min="6" max="6" width="20.625" style="70" customWidth="1"/>
    <col min="7" max="7" width="15.125" style="36" customWidth="1"/>
    <col min="8" max="8" width="15.375" style="36" customWidth="1"/>
    <col min="9" max="9" width="12.875" style="36" customWidth="1"/>
    <col min="10" max="10" width="14.125" style="36" customWidth="1"/>
    <col min="11" max="11" width="15.375" style="36" customWidth="1"/>
    <col min="12" max="12" width="15.00390625" style="36" customWidth="1"/>
    <col min="13" max="13" width="15.50390625" style="36" customWidth="1"/>
    <col min="14" max="14" width="16.125" style="36" customWidth="1"/>
    <col min="15" max="16" width="14.875" style="36" customWidth="1"/>
    <col min="17" max="17" width="9.00390625" style="68" hidden="1" customWidth="1"/>
    <col min="18" max="16384" width="9.00390625" style="36" customWidth="1"/>
  </cols>
  <sheetData>
    <row r="1" spans="1:17" s="2" customFormat="1" ht="15.75" customHeight="1">
      <c r="A1" s="79"/>
      <c r="B1" s="1"/>
      <c r="C1" s="1"/>
      <c r="D1" s="1"/>
      <c r="E1" s="1"/>
      <c r="F1" s="1"/>
      <c r="G1" s="1"/>
      <c r="H1" s="1"/>
      <c r="I1" s="1"/>
      <c r="J1" s="22" t="s">
        <v>20</v>
      </c>
      <c r="K1" s="3" t="s">
        <v>21</v>
      </c>
      <c r="Q1" s="72"/>
    </row>
    <row r="2" spans="1:17" s="5" customFormat="1" ht="25.5" customHeight="1">
      <c r="A2" s="79"/>
      <c r="B2" s="4"/>
      <c r="C2" s="4"/>
      <c r="D2" s="4"/>
      <c r="E2" s="4"/>
      <c r="F2" s="4"/>
      <c r="H2" s="232" t="s">
        <v>34</v>
      </c>
      <c r="I2" s="233"/>
      <c r="J2" s="233"/>
      <c r="K2" s="6" t="s">
        <v>37</v>
      </c>
      <c r="Q2" s="73"/>
    </row>
    <row r="3" spans="1:17" s="29" customFormat="1" ht="25.5" customHeight="1">
      <c r="A3" s="81"/>
      <c r="B3" s="26"/>
      <c r="C3" s="26"/>
      <c r="D3" s="26"/>
      <c r="E3" s="26"/>
      <c r="F3" s="26"/>
      <c r="G3" s="26"/>
      <c r="H3" s="30"/>
      <c r="J3" s="27" t="s">
        <v>18</v>
      </c>
      <c r="K3" s="28" t="s">
        <v>19</v>
      </c>
      <c r="Q3" s="74"/>
    </row>
    <row r="4" spans="1:17" s="31" customFormat="1" ht="16.5" customHeight="1" thickBot="1">
      <c r="A4" s="243" t="s">
        <v>32</v>
      </c>
      <c r="B4" s="243"/>
      <c r="C4" s="243"/>
      <c r="D4" s="243"/>
      <c r="E4" s="243"/>
      <c r="G4" s="32"/>
      <c r="J4" s="33" t="s">
        <v>14</v>
      </c>
      <c r="K4" s="34" t="s">
        <v>77</v>
      </c>
      <c r="P4" s="35" t="s">
        <v>0</v>
      </c>
      <c r="Q4" s="61"/>
    </row>
    <row r="5" spans="1:16" ht="24" customHeight="1">
      <c r="A5" s="241" t="s">
        <v>11</v>
      </c>
      <c r="B5" s="236" t="s">
        <v>28</v>
      </c>
      <c r="C5" s="237"/>
      <c r="D5" s="237"/>
      <c r="E5" s="237"/>
      <c r="F5" s="238"/>
      <c r="G5" s="234" t="s">
        <v>1</v>
      </c>
      <c r="H5" s="239"/>
      <c r="I5" s="234" t="s">
        <v>15</v>
      </c>
      <c r="J5" s="239"/>
      <c r="K5" s="235" t="s">
        <v>2</v>
      </c>
      <c r="L5" s="239"/>
      <c r="M5" s="234" t="s">
        <v>3</v>
      </c>
      <c r="N5" s="239"/>
      <c r="O5" s="234" t="s">
        <v>4</v>
      </c>
      <c r="P5" s="235"/>
    </row>
    <row r="6" spans="1:16" ht="24" customHeight="1">
      <c r="A6" s="242"/>
      <c r="B6" s="97" t="s">
        <v>5</v>
      </c>
      <c r="C6" s="97" t="s">
        <v>6</v>
      </c>
      <c r="D6" s="97" t="s">
        <v>7</v>
      </c>
      <c r="E6" s="97" t="s">
        <v>8</v>
      </c>
      <c r="F6" s="23" t="s">
        <v>27</v>
      </c>
      <c r="G6" s="37" t="s">
        <v>16</v>
      </c>
      <c r="H6" s="37" t="s">
        <v>17</v>
      </c>
      <c r="I6" s="37" t="s">
        <v>16</v>
      </c>
      <c r="J6" s="38" t="s">
        <v>17</v>
      </c>
      <c r="K6" s="39" t="s">
        <v>16</v>
      </c>
      <c r="L6" s="37" t="s">
        <v>17</v>
      </c>
      <c r="M6" s="37" t="s">
        <v>16</v>
      </c>
      <c r="N6" s="37" t="s">
        <v>17</v>
      </c>
      <c r="O6" s="37" t="s">
        <v>16</v>
      </c>
      <c r="P6" s="40" t="s">
        <v>17</v>
      </c>
    </row>
    <row r="7" spans="1:17" s="42" customFormat="1" ht="23.25" customHeight="1">
      <c r="A7" s="98">
        <v>97</v>
      </c>
      <c r="B7" s="99"/>
      <c r="C7" s="100"/>
      <c r="D7" s="100"/>
      <c r="E7" s="100"/>
      <c r="F7" s="83" t="s">
        <v>26</v>
      </c>
      <c r="G7" s="120">
        <f>G8</f>
        <v>137642063</v>
      </c>
      <c r="H7" s="120">
        <f aca="true" t="shared" si="0" ref="H7:P7">H8</f>
        <v>19145227</v>
      </c>
      <c r="I7" s="120">
        <f t="shared" si="0"/>
        <v>28480</v>
      </c>
      <c r="J7" s="121">
        <f t="shared" si="0"/>
        <v>4916738</v>
      </c>
      <c r="K7" s="122">
        <f t="shared" si="0"/>
        <v>77933596</v>
      </c>
      <c r="L7" s="120">
        <f t="shared" si="0"/>
        <v>12926840</v>
      </c>
      <c r="M7" s="120">
        <f t="shared" si="0"/>
        <v>903746</v>
      </c>
      <c r="N7" s="120">
        <f t="shared" si="0"/>
        <v>-903746</v>
      </c>
      <c r="O7" s="120">
        <f t="shared" si="0"/>
        <v>60583733</v>
      </c>
      <c r="P7" s="125">
        <f t="shared" si="0"/>
        <v>397903</v>
      </c>
      <c r="Q7" s="75" t="e">
        <f>#REF!+Q11+Q17+Q21+Q25</f>
        <v>#REF!</v>
      </c>
    </row>
    <row r="8" spans="1:17" s="46" customFormat="1" ht="23.25" customHeight="1">
      <c r="A8" s="101" t="s">
        <v>22</v>
      </c>
      <c r="B8" s="102">
        <v>2</v>
      </c>
      <c r="C8" s="103"/>
      <c r="D8" s="103"/>
      <c r="E8" s="103"/>
      <c r="F8" s="84" t="s">
        <v>23</v>
      </c>
      <c r="G8" s="120">
        <f>'歲出明細'!G11</f>
        <v>137642063</v>
      </c>
      <c r="H8" s="120">
        <f>'歲出明細'!H11</f>
        <v>19145227</v>
      </c>
      <c r="I8" s="120">
        <f>'歲出明細'!I11</f>
        <v>28480</v>
      </c>
      <c r="J8" s="120">
        <f>'歲出明細'!J11</f>
        <v>4916738</v>
      </c>
      <c r="K8" s="124">
        <f>'歲出明細'!K11</f>
        <v>77933596</v>
      </c>
      <c r="L8" s="120">
        <f>'歲出明細'!L11</f>
        <v>12926840</v>
      </c>
      <c r="M8" s="120">
        <f>'歲出明細'!M11</f>
        <v>903746</v>
      </c>
      <c r="N8" s="120">
        <f>'歲出明細'!N11</f>
        <v>-903746</v>
      </c>
      <c r="O8" s="120">
        <f>'歲出明細'!O11</f>
        <v>60583733</v>
      </c>
      <c r="P8" s="125">
        <f>'歲出明細'!P11</f>
        <v>397903</v>
      </c>
      <c r="Q8" s="42"/>
    </row>
    <row r="9" spans="1:17" s="46" customFormat="1" ht="23.25" customHeight="1" hidden="1">
      <c r="A9" s="101"/>
      <c r="B9" s="105">
        <v>3</v>
      </c>
      <c r="C9" s="106"/>
      <c r="D9" s="106"/>
      <c r="E9" s="106"/>
      <c r="F9" s="84" t="s">
        <v>33</v>
      </c>
      <c r="G9" s="120">
        <f>'歲出明細'!G30</f>
        <v>0</v>
      </c>
      <c r="H9" s="120">
        <f>'歲出明細'!H30</f>
        <v>0</v>
      </c>
      <c r="I9" s="120">
        <f>'歲出明細'!I30</f>
        <v>0</v>
      </c>
      <c r="J9" s="120">
        <f>'歲出明細'!J30</f>
        <v>0</v>
      </c>
      <c r="K9" s="124">
        <f>'歲出明細'!K30</f>
        <v>0</v>
      </c>
      <c r="L9" s="120">
        <f>'歲出明細'!L30</f>
        <v>0</v>
      </c>
      <c r="M9" s="123">
        <f>'歲出明細'!M30</f>
        <v>0</v>
      </c>
      <c r="N9" s="123">
        <f>'歲出明細'!N30</f>
        <v>0</v>
      </c>
      <c r="O9" s="120">
        <f>G9-I9-K9+M9</f>
        <v>0</v>
      </c>
      <c r="P9" s="125">
        <f>H9-J9-L9+N9</f>
        <v>0</v>
      </c>
      <c r="Q9" s="42"/>
    </row>
    <row r="10" spans="1:17" s="47" customFormat="1" ht="23.25" customHeight="1">
      <c r="A10" s="101">
        <v>99</v>
      </c>
      <c r="B10" s="105"/>
      <c r="C10" s="106"/>
      <c r="D10" s="106"/>
      <c r="E10" s="106"/>
      <c r="F10" s="43"/>
      <c r="G10" s="41"/>
      <c r="H10" s="41"/>
      <c r="I10" s="41"/>
      <c r="J10" s="41"/>
      <c r="K10" s="44"/>
      <c r="L10" s="41"/>
      <c r="M10" s="41"/>
      <c r="N10" s="41"/>
      <c r="O10" s="41"/>
      <c r="P10" s="45"/>
      <c r="Q10" s="76"/>
    </row>
    <row r="11" spans="1:17" s="47" customFormat="1" ht="23.25" customHeight="1">
      <c r="A11" s="102"/>
      <c r="B11" s="105"/>
      <c r="C11" s="106"/>
      <c r="D11" s="106"/>
      <c r="E11" s="103"/>
      <c r="F11" s="43"/>
      <c r="G11" s="41"/>
      <c r="H11" s="41"/>
      <c r="I11" s="41"/>
      <c r="J11" s="41"/>
      <c r="K11" s="44"/>
      <c r="L11" s="41"/>
      <c r="M11" s="41"/>
      <c r="N11" s="41"/>
      <c r="O11" s="41"/>
      <c r="P11" s="45"/>
      <c r="Q11" s="65"/>
    </row>
    <row r="12" spans="1:17" s="50" customFormat="1" ht="23.25" customHeight="1">
      <c r="A12" s="102"/>
      <c r="B12" s="105"/>
      <c r="C12" s="106"/>
      <c r="D12" s="106"/>
      <c r="E12" s="106"/>
      <c r="F12" s="49"/>
      <c r="G12" s="41"/>
      <c r="H12" s="41"/>
      <c r="I12" s="41"/>
      <c r="J12" s="41"/>
      <c r="K12" s="44"/>
      <c r="L12" s="41"/>
      <c r="M12" s="41"/>
      <c r="N12" s="41"/>
      <c r="O12" s="41"/>
      <c r="P12" s="45"/>
      <c r="Q12" s="63"/>
    </row>
    <row r="13" spans="1:17" s="50" customFormat="1" ht="23.25" customHeight="1">
      <c r="A13" s="102"/>
      <c r="B13" s="105"/>
      <c r="C13" s="106"/>
      <c r="D13" s="106"/>
      <c r="E13" s="106"/>
      <c r="F13" s="51"/>
      <c r="G13" s="41"/>
      <c r="H13" s="41"/>
      <c r="I13" s="41"/>
      <c r="J13" s="41"/>
      <c r="K13" s="44"/>
      <c r="L13" s="41"/>
      <c r="M13" s="41"/>
      <c r="N13" s="41"/>
      <c r="O13" s="41"/>
      <c r="P13" s="45"/>
      <c r="Q13" s="63">
        <f>Q14</f>
        <v>10</v>
      </c>
    </row>
    <row r="14" spans="1:17" s="55" customFormat="1" ht="23.25" customHeight="1">
      <c r="A14" s="102"/>
      <c r="B14" s="105"/>
      <c r="C14" s="106"/>
      <c r="D14" s="106"/>
      <c r="E14" s="106"/>
      <c r="F14" s="52"/>
      <c r="G14" s="53"/>
      <c r="H14" s="53"/>
      <c r="I14" s="53"/>
      <c r="J14" s="53"/>
      <c r="K14" s="44"/>
      <c r="L14" s="53"/>
      <c r="M14" s="53"/>
      <c r="N14" s="53"/>
      <c r="O14" s="53"/>
      <c r="P14" s="54"/>
      <c r="Q14" s="65">
        <v>10</v>
      </c>
    </row>
    <row r="15" spans="1:17" s="55" customFormat="1" ht="23.25" customHeight="1">
      <c r="A15" s="102"/>
      <c r="B15" s="105"/>
      <c r="C15" s="106"/>
      <c r="D15" s="106"/>
      <c r="E15" s="106"/>
      <c r="F15" s="52"/>
      <c r="G15" s="53"/>
      <c r="H15" s="53"/>
      <c r="I15" s="53"/>
      <c r="J15" s="53"/>
      <c r="K15" s="48"/>
      <c r="L15" s="53"/>
      <c r="M15" s="53"/>
      <c r="N15" s="53"/>
      <c r="O15" s="53"/>
      <c r="P15" s="54"/>
      <c r="Q15" s="65">
        <f>Q16</f>
        <v>10</v>
      </c>
    </row>
    <row r="16" spans="1:17" s="50" customFormat="1" ht="23.25" customHeight="1">
      <c r="A16" s="102"/>
      <c r="B16" s="105"/>
      <c r="C16" s="106"/>
      <c r="D16" s="106"/>
      <c r="E16" s="106"/>
      <c r="F16" s="51"/>
      <c r="G16" s="41"/>
      <c r="H16" s="41"/>
      <c r="I16" s="41"/>
      <c r="J16" s="41"/>
      <c r="K16" s="44"/>
      <c r="L16" s="41"/>
      <c r="M16" s="41"/>
      <c r="N16" s="41"/>
      <c r="O16" s="41"/>
      <c r="P16" s="45"/>
      <c r="Q16" s="63">
        <f>Q17</f>
        <v>10</v>
      </c>
    </row>
    <row r="17" spans="1:17" s="50" customFormat="1" ht="23.25" customHeight="1">
      <c r="A17" s="102"/>
      <c r="B17" s="105"/>
      <c r="C17" s="106"/>
      <c r="D17" s="106"/>
      <c r="E17" s="106"/>
      <c r="F17" s="49"/>
      <c r="G17" s="41"/>
      <c r="H17" s="41"/>
      <c r="I17" s="41"/>
      <c r="J17" s="41"/>
      <c r="K17" s="44"/>
      <c r="L17" s="41"/>
      <c r="M17" s="41"/>
      <c r="N17" s="41"/>
      <c r="O17" s="41"/>
      <c r="P17" s="45"/>
      <c r="Q17" s="63">
        <f>Q18</f>
        <v>10</v>
      </c>
    </row>
    <row r="18" spans="1:17" s="50" customFormat="1" ht="23.25" customHeight="1">
      <c r="A18" s="102"/>
      <c r="B18" s="105"/>
      <c r="C18" s="106"/>
      <c r="D18" s="106"/>
      <c r="E18" s="106"/>
      <c r="F18" s="51"/>
      <c r="G18" s="41"/>
      <c r="H18" s="41"/>
      <c r="I18" s="41"/>
      <c r="J18" s="41"/>
      <c r="K18" s="44"/>
      <c r="L18" s="41"/>
      <c r="M18" s="41"/>
      <c r="N18" s="41"/>
      <c r="O18" s="41"/>
      <c r="P18" s="45"/>
      <c r="Q18" s="63">
        <f>Q19</f>
        <v>10</v>
      </c>
    </row>
    <row r="19" spans="1:17" s="55" customFormat="1" ht="23.25" customHeight="1">
      <c r="A19" s="102"/>
      <c r="B19" s="105"/>
      <c r="C19" s="106"/>
      <c r="D19" s="106"/>
      <c r="E19" s="106"/>
      <c r="F19" s="52"/>
      <c r="G19" s="53"/>
      <c r="H19" s="53"/>
      <c r="I19" s="53"/>
      <c r="J19" s="53"/>
      <c r="K19" s="48"/>
      <c r="L19" s="53"/>
      <c r="M19" s="53"/>
      <c r="N19" s="53"/>
      <c r="O19" s="53"/>
      <c r="P19" s="54"/>
      <c r="Q19" s="65">
        <f>Q20</f>
        <v>10</v>
      </c>
    </row>
    <row r="20" spans="1:17" s="50" customFormat="1" ht="23.25" customHeight="1">
      <c r="A20" s="102"/>
      <c r="B20" s="105"/>
      <c r="C20" s="106"/>
      <c r="D20" s="106"/>
      <c r="E20" s="106"/>
      <c r="F20" s="51"/>
      <c r="G20" s="41"/>
      <c r="H20" s="41"/>
      <c r="I20" s="41"/>
      <c r="J20" s="41"/>
      <c r="K20" s="44"/>
      <c r="L20" s="41"/>
      <c r="M20" s="41"/>
      <c r="N20" s="41"/>
      <c r="O20" s="41"/>
      <c r="P20" s="45"/>
      <c r="Q20" s="63">
        <v>10</v>
      </c>
    </row>
    <row r="21" spans="1:17" s="55" customFormat="1" ht="23.25" customHeight="1">
      <c r="A21" s="102"/>
      <c r="B21" s="105"/>
      <c r="C21" s="106"/>
      <c r="D21" s="106"/>
      <c r="E21" s="106"/>
      <c r="F21" s="52"/>
      <c r="G21" s="53"/>
      <c r="H21" s="53"/>
      <c r="I21" s="53"/>
      <c r="J21" s="53"/>
      <c r="K21" s="48"/>
      <c r="L21" s="53"/>
      <c r="M21" s="53"/>
      <c r="N21" s="53"/>
      <c r="O21" s="53"/>
      <c r="P21" s="54"/>
      <c r="Q21" s="65"/>
    </row>
    <row r="22" spans="1:17" s="55" customFormat="1" ht="23.25" customHeight="1">
      <c r="A22" s="102"/>
      <c r="B22" s="105"/>
      <c r="C22" s="106"/>
      <c r="D22" s="106"/>
      <c r="E22" s="106"/>
      <c r="F22" s="52"/>
      <c r="G22" s="53"/>
      <c r="H22" s="53"/>
      <c r="I22" s="53"/>
      <c r="J22" s="53"/>
      <c r="K22" s="48"/>
      <c r="L22" s="53"/>
      <c r="M22" s="53"/>
      <c r="N22" s="53"/>
      <c r="O22" s="53"/>
      <c r="P22" s="54"/>
      <c r="Q22" s="65"/>
    </row>
    <row r="23" spans="1:17" s="50" customFormat="1" ht="23.25" customHeight="1">
      <c r="A23" s="102"/>
      <c r="B23" s="105"/>
      <c r="C23" s="106"/>
      <c r="D23" s="106"/>
      <c r="E23" s="106"/>
      <c r="F23" s="51"/>
      <c r="G23" s="41"/>
      <c r="H23" s="41"/>
      <c r="I23" s="41"/>
      <c r="J23" s="41"/>
      <c r="K23" s="44"/>
      <c r="L23" s="41"/>
      <c r="M23" s="41"/>
      <c r="N23" s="41"/>
      <c r="O23" s="41"/>
      <c r="P23" s="45"/>
      <c r="Q23" s="63">
        <f>Q24</f>
        <v>0</v>
      </c>
    </row>
    <row r="24" spans="1:17" s="50" customFormat="1" ht="23.25" customHeight="1">
      <c r="A24" s="102"/>
      <c r="B24" s="105"/>
      <c r="C24" s="106"/>
      <c r="D24" s="106"/>
      <c r="E24" s="106"/>
      <c r="F24" s="49"/>
      <c r="G24" s="41"/>
      <c r="H24" s="41"/>
      <c r="I24" s="41"/>
      <c r="J24" s="41"/>
      <c r="K24" s="44"/>
      <c r="L24" s="41"/>
      <c r="M24" s="41"/>
      <c r="N24" s="41"/>
      <c r="O24" s="41"/>
      <c r="P24" s="45"/>
      <c r="Q24" s="63"/>
    </row>
    <row r="25" spans="1:17" s="50" customFormat="1" ht="23.25" customHeight="1">
      <c r="A25" s="102"/>
      <c r="B25" s="105"/>
      <c r="C25" s="106"/>
      <c r="D25" s="106"/>
      <c r="E25" s="106"/>
      <c r="F25" s="51"/>
      <c r="G25" s="41"/>
      <c r="H25" s="41"/>
      <c r="I25" s="41"/>
      <c r="J25" s="41"/>
      <c r="K25" s="44"/>
      <c r="L25" s="41"/>
      <c r="M25" s="41"/>
      <c r="N25" s="41"/>
      <c r="O25" s="41"/>
      <c r="P25" s="45"/>
      <c r="Q25" s="63"/>
    </row>
    <row r="26" spans="1:17" s="55" customFormat="1" ht="23.25" customHeight="1">
      <c r="A26" s="102"/>
      <c r="B26" s="105"/>
      <c r="C26" s="106"/>
      <c r="D26" s="106"/>
      <c r="E26" s="106"/>
      <c r="F26" s="52"/>
      <c r="G26" s="53"/>
      <c r="H26" s="53"/>
      <c r="I26" s="53"/>
      <c r="J26" s="53"/>
      <c r="K26" s="48"/>
      <c r="L26" s="53"/>
      <c r="M26" s="53"/>
      <c r="N26" s="53"/>
      <c r="O26" s="53"/>
      <c r="P26" s="54"/>
      <c r="Q26" s="65"/>
    </row>
    <row r="27" spans="1:17" s="55" customFormat="1" ht="23.25" customHeight="1">
      <c r="A27" s="102"/>
      <c r="B27" s="105"/>
      <c r="C27" s="106"/>
      <c r="D27" s="106"/>
      <c r="E27" s="106"/>
      <c r="F27" s="52"/>
      <c r="G27" s="53"/>
      <c r="H27" s="53"/>
      <c r="I27" s="53"/>
      <c r="J27" s="53"/>
      <c r="K27" s="48"/>
      <c r="L27" s="53"/>
      <c r="M27" s="53"/>
      <c r="N27" s="53"/>
      <c r="O27" s="53"/>
      <c r="P27" s="54"/>
      <c r="Q27" s="65">
        <v>0</v>
      </c>
    </row>
    <row r="28" spans="1:17" s="56" customFormat="1" ht="23.25" customHeight="1">
      <c r="A28" s="107"/>
      <c r="B28" s="106"/>
      <c r="C28" s="106"/>
      <c r="D28" s="106"/>
      <c r="E28" s="106"/>
      <c r="F28" s="51"/>
      <c r="G28" s="41"/>
      <c r="H28" s="41"/>
      <c r="I28" s="41"/>
      <c r="J28" s="41"/>
      <c r="K28" s="44"/>
      <c r="L28" s="41"/>
      <c r="M28" s="41"/>
      <c r="N28" s="41"/>
      <c r="O28" s="41"/>
      <c r="P28" s="45"/>
      <c r="Q28" s="71"/>
    </row>
    <row r="29" spans="1:17" s="56" customFormat="1" ht="23.25" customHeight="1">
      <c r="A29" s="107"/>
      <c r="B29" s="106"/>
      <c r="C29" s="106"/>
      <c r="D29" s="106"/>
      <c r="E29" s="106"/>
      <c r="F29" s="51"/>
      <c r="G29" s="41"/>
      <c r="H29" s="41"/>
      <c r="I29" s="41"/>
      <c r="J29" s="41"/>
      <c r="K29" s="44"/>
      <c r="L29" s="41"/>
      <c r="M29" s="41"/>
      <c r="N29" s="41"/>
      <c r="O29" s="41"/>
      <c r="P29" s="45"/>
      <c r="Q29" s="71"/>
    </row>
    <row r="30" spans="1:17" s="56" customFormat="1" ht="23.25" customHeight="1">
      <c r="A30" s="107"/>
      <c r="B30" s="106"/>
      <c r="C30" s="106"/>
      <c r="D30" s="106"/>
      <c r="E30" s="106"/>
      <c r="F30" s="49"/>
      <c r="G30" s="41"/>
      <c r="H30" s="41"/>
      <c r="I30" s="41"/>
      <c r="J30" s="41"/>
      <c r="K30" s="44"/>
      <c r="L30" s="41"/>
      <c r="M30" s="41"/>
      <c r="N30" s="41"/>
      <c r="O30" s="41"/>
      <c r="P30" s="45"/>
      <c r="Q30" s="71"/>
    </row>
    <row r="31" spans="1:17" s="56" customFormat="1" ht="23.25" customHeight="1">
      <c r="A31" s="107"/>
      <c r="B31" s="106"/>
      <c r="C31" s="106"/>
      <c r="D31" s="106"/>
      <c r="E31" s="106"/>
      <c r="F31" s="51"/>
      <c r="G31" s="41"/>
      <c r="H31" s="41"/>
      <c r="I31" s="41"/>
      <c r="J31" s="41"/>
      <c r="K31" s="44"/>
      <c r="L31" s="41"/>
      <c r="M31" s="41"/>
      <c r="N31" s="41"/>
      <c r="O31" s="41"/>
      <c r="P31" s="45"/>
      <c r="Q31" s="71"/>
    </row>
    <row r="32" spans="1:17" s="56" customFormat="1" ht="16.5" customHeight="1">
      <c r="A32" s="107"/>
      <c r="B32" s="106"/>
      <c r="C32" s="106"/>
      <c r="D32" s="106"/>
      <c r="E32" s="106"/>
      <c r="F32" s="51"/>
      <c r="G32" s="41"/>
      <c r="H32" s="41"/>
      <c r="I32" s="41"/>
      <c r="J32" s="41"/>
      <c r="K32" s="44"/>
      <c r="L32" s="41"/>
      <c r="M32" s="41"/>
      <c r="N32" s="41"/>
      <c r="O32" s="41"/>
      <c r="P32" s="45"/>
      <c r="Q32" s="71"/>
    </row>
    <row r="33" spans="1:17" s="56" customFormat="1" ht="19.5" customHeight="1">
      <c r="A33" s="107"/>
      <c r="B33" s="106"/>
      <c r="C33" s="106"/>
      <c r="D33" s="106"/>
      <c r="E33" s="106"/>
      <c r="F33" s="51"/>
      <c r="G33" s="41"/>
      <c r="H33" s="41"/>
      <c r="I33" s="41"/>
      <c r="J33" s="41"/>
      <c r="K33" s="44"/>
      <c r="L33" s="41"/>
      <c r="M33" s="41"/>
      <c r="N33" s="41"/>
      <c r="O33" s="41"/>
      <c r="P33" s="45"/>
      <c r="Q33" s="71"/>
    </row>
    <row r="34" spans="1:17" s="61" customFormat="1" ht="24" customHeight="1" thickBot="1">
      <c r="A34" s="108"/>
      <c r="B34" s="109"/>
      <c r="C34" s="109"/>
      <c r="D34" s="110"/>
      <c r="E34" s="109"/>
      <c r="F34" s="57"/>
      <c r="G34" s="58"/>
      <c r="H34" s="58"/>
      <c r="I34" s="58"/>
      <c r="J34" s="58"/>
      <c r="K34" s="59"/>
      <c r="L34" s="58"/>
      <c r="M34" s="58"/>
      <c r="N34" s="58"/>
      <c r="O34" s="58"/>
      <c r="P34" s="60"/>
      <c r="Q34" s="65">
        <v>0</v>
      </c>
    </row>
    <row r="35" spans="1:16" s="71" customFormat="1" ht="23.25" customHeight="1">
      <c r="A35" s="111"/>
      <c r="B35" s="112"/>
      <c r="C35" s="112"/>
      <c r="D35" s="112"/>
      <c r="E35" s="112"/>
      <c r="F35" s="66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7" s="56" customFormat="1" ht="23.25" customHeight="1">
      <c r="A36" s="111"/>
      <c r="B36" s="112"/>
      <c r="C36" s="112"/>
      <c r="D36" s="112"/>
      <c r="E36" s="112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71"/>
    </row>
    <row r="37" spans="1:17" s="31" customFormat="1" ht="20.25" customHeight="1">
      <c r="A37" s="111"/>
      <c r="B37" s="112"/>
      <c r="C37" s="112"/>
      <c r="D37" s="112"/>
      <c r="E37" s="112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1"/>
    </row>
    <row r="38" spans="1:17" s="31" customFormat="1" ht="20.25" customHeight="1">
      <c r="A38" s="111"/>
      <c r="B38" s="112"/>
      <c r="C38" s="112"/>
      <c r="D38" s="112"/>
      <c r="E38" s="112"/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1"/>
    </row>
    <row r="39" spans="1:17" s="56" customFormat="1" ht="20.25" customHeight="1">
      <c r="A39" s="111"/>
      <c r="B39" s="112"/>
      <c r="C39" s="112"/>
      <c r="D39" s="112"/>
      <c r="E39" s="112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71"/>
    </row>
    <row r="40" spans="1:17" s="56" customFormat="1" ht="20.25" customHeight="1">
      <c r="A40" s="111"/>
      <c r="B40" s="112"/>
      <c r="C40" s="112"/>
      <c r="D40" s="112"/>
      <c r="E40" s="112"/>
      <c r="F40" s="66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71"/>
    </row>
    <row r="41" spans="1:17" s="56" customFormat="1" ht="20.25" customHeight="1">
      <c r="A41" s="111"/>
      <c r="B41" s="112"/>
      <c r="C41" s="112"/>
      <c r="D41" s="112"/>
      <c r="E41" s="112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71"/>
    </row>
    <row r="42" spans="1:17" s="31" customFormat="1" ht="36" customHeight="1">
      <c r="A42" s="111"/>
      <c r="B42" s="112"/>
      <c r="C42" s="112"/>
      <c r="D42" s="112"/>
      <c r="E42" s="112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1"/>
    </row>
    <row r="43" spans="1:17" s="31" customFormat="1" ht="20.25" customHeight="1">
      <c r="A43" s="111"/>
      <c r="B43" s="112"/>
      <c r="C43" s="112"/>
      <c r="D43" s="112"/>
      <c r="E43" s="112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1"/>
    </row>
    <row r="44" spans="1:17" s="31" customFormat="1" ht="20.25" customHeight="1">
      <c r="A44" s="111"/>
      <c r="B44" s="112"/>
      <c r="C44" s="112"/>
      <c r="D44" s="112"/>
      <c r="E44" s="112"/>
      <c r="F44" s="64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1"/>
    </row>
    <row r="45" spans="1:17" s="31" customFormat="1" ht="20.25" customHeight="1">
      <c r="A45" s="111"/>
      <c r="B45" s="112"/>
      <c r="C45" s="112"/>
      <c r="D45" s="112"/>
      <c r="E45" s="112"/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1"/>
    </row>
    <row r="46" spans="1:17" s="31" customFormat="1" ht="20.25" customHeight="1">
      <c r="A46" s="111"/>
      <c r="B46" s="112"/>
      <c r="C46" s="112"/>
      <c r="D46" s="112"/>
      <c r="E46" s="112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1"/>
    </row>
    <row r="47" spans="1:17" s="31" customFormat="1" ht="35.25" customHeight="1">
      <c r="A47" s="111"/>
      <c r="B47" s="112"/>
      <c r="C47" s="112"/>
      <c r="D47" s="112"/>
      <c r="E47" s="112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31" customFormat="1" ht="20.25" customHeight="1">
      <c r="A48" s="111"/>
      <c r="B48" s="112"/>
      <c r="C48" s="112"/>
      <c r="D48" s="112"/>
      <c r="E48" s="112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1"/>
    </row>
    <row r="49" spans="1:17" s="31" customFormat="1" ht="20.25" customHeight="1">
      <c r="A49" s="111"/>
      <c r="B49" s="112"/>
      <c r="C49" s="112"/>
      <c r="D49" s="112"/>
      <c r="E49" s="112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1"/>
    </row>
    <row r="50" spans="1:17" s="56" customFormat="1" ht="20.25" customHeight="1">
      <c r="A50" s="111"/>
      <c r="B50" s="112"/>
      <c r="C50" s="112"/>
      <c r="D50" s="112"/>
      <c r="E50" s="112"/>
      <c r="F50" s="66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71"/>
    </row>
    <row r="51" spans="1:17" s="56" customFormat="1" ht="20.25" customHeight="1">
      <c r="A51" s="111"/>
      <c r="B51" s="112"/>
      <c r="C51" s="112"/>
      <c r="D51" s="112"/>
      <c r="E51" s="112"/>
      <c r="F51" s="62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s="31" customFormat="1" ht="20.25" customHeight="1">
      <c r="A52" s="111"/>
      <c r="B52" s="112"/>
      <c r="C52" s="112"/>
      <c r="D52" s="112"/>
      <c r="E52" s="112"/>
      <c r="F52" s="64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1"/>
    </row>
    <row r="53" spans="1:17" s="31" customFormat="1" ht="22.5" customHeight="1">
      <c r="A53" s="111"/>
      <c r="B53" s="112"/>
      <c r="C53" s="112"/>
      <c r="D53" s="112"/>
      <c r="E53" s="112"/>
      <c r="F53" s="64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1"/>
    </row>
    <row r="54" spans="1:18" ht="23.25" customHeight="1">
      <c r="A54" s="111"/>
      <c r="B54" s="112"/>
      <c r="C54" s="112"/>
      <c r="D54" s="112"/>
      <c r="E54" s="112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R54" s="68"/>
    </row>
    <row r="55" spans="1:18" ht="22.5" customHeight="1">
      <c r="A55" s="111"/>
      <c r="B55" s="112"/>
      <c r="C55" s="112"/>
      <c r="D55" s="112"/>
      <c r="E55" s="112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R55" s="68"/>
    </row>
    <row r="56" spans="1:18" ht="22.5" customHeight="1">
      <c r="A56" s="111"/>
      <c r="B56" s="111"/>
      <c r="C56" s="111"/>
      <c r="D56" s="111"/>
      <c r="E56" s="111"/>
      <c r="F56" s="69"/>
      <c r="G56" s="68"/>
      <c r="H56" s="68"/>
      <c r="I56" s="68"/>
      <c r="J56" s="68"/>
      <c r="K56" s="68"/>
      <c r="L56" s="68"/>
      <c r="M56" s="68"/>
      <c r="N56" s="68"/>
      <c r="O56" s="68"/>
      <c r="P56" s="68"/>
      <c r="R56" s="68"/>
    </row>
    <row r="57" spans="1:18" ht="22.5" customHeight="1">
      <c r="A57" s="111"/>
      <c r="B57" s="111"/>
      <c r="C57" s="111"/>
      <c r="D57" s="111"/>
      <c r="E57" s="111"/>
      <c r="F57" s="69"/>
      <c r="G57" s="68"/>
      <c r="H57" s="68"/>
      <c r="I57" s="68"/>
      <c r="J57" s="68"/>
      <c r="K57" s="68"/>
      <c r="L57" s="68"/>
      <c r="M57" s="68"/>
      <c r="N57" s="68"/>
      <c r="O57" s="68"/>
      <c r="P57" s="68"/>
      <c r="R57" s="68"/>
    </row>
    <row r="58" spans="1:16" ht="22.5" customHeight="1">
      <c r="A58" s="111"/>
      <c r="B58" s="111"/>
      <c r="C58" s="111"/>
      <c r="D58" s="111"/>
      <c r="E58" s="111"/>
      <c r="F58" s="69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ht="22.5" customHeight="1">
      <c r="A59" s="111"/>
      <c r="B59" s="111"/>
      <c r="C59" s="111"/>
      <c r="D59" s="111"/>
      <c r="E59" s="111"/>
      <c r="F59" s="69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1:16" ht="22.5" customHeight="1">
      <c r="A60" s="111"/>
      <c r="B60" s="111"/>
      <c r="C60" s="111"/>
      <c r="D60" s="111"/>
      <c r="E60" s="111"/>
      <c r="F60" s="69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ht="34.5" customHeight="1">
      <c r="A61" s="111"/>
      <c r="B61" s="111"/>
      <c r="C61" s="111"/>
      <c r="D61" s="111"/>
      <c r="E61" s="111"/>
      <c r="F61" s="69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5.75">
      <c r="A62" s="111"/>
      <c r="B62" s="111"/>
      <c r="C62" s="111"/>
      <c r="D62" s="111"/>
      <c r="E62" s="111"/>
      <c r="F62" s="69"/>
      <c r="G62" s="68"/>
      <c r="H62" s="68"/>
      <c r="I62" s="68"/>
      <c r="J62" s="68"/>
      <c r="K62" s="68"/>
      <c r="L62" s="68"/>
      <c r="M62" s="68"/>
      <c r="N62" s="68"/>
      <c r="O62" s="68"/>
      <c r="P62" s="68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 topLeftCell="A1">
      <selection activeCell="F50" sqref="F50"/>
    </sheetView>
  </sheetViews>
  <sheetFormatPr defaultColWidth="9.00390625" defaultRowHeight="16.5"/>
  <cols>
    <col min="1" max="1" width="3.25390625" style="31" customWidth="1"/>
    <col min="2" max="5" width="2.375" style="31" customWidth="1"/>
    <col min="6" max="6" width="22.375" style="70" customWidth="1"/>
    <col min="7" max="8" width="15.50390625" style="31" customWidth="1"/>
    <col min="9" max="9" width="13.00390625" style="31" customWidth="1"/>
    <col min="10" max="10" width="13.75390625" style="31" customWidth="1"/>
    <col min="11" max="11" width="15.375" style="31" customWidth="1"/>
    <col min="12" max="12" width="14.875" style="31" customWidth="1"/>
    <col min="13" max="13" width="15.375" style="31" customWidth="1"/>
    <col min="14" max="14" width="16.125" style="31" customWidth="1"/>
    <col min="15" max="15" width="15.125" style="31" customWidth="1"/>
    <col min="16" max="16" width="14.875" style="31" customWidth="1"/>
    <col min="17" max="17" width="9.00390625" style="61" customWidth="1"/>
    <col min="18" max="16384" width="9.00390625" style="31" customWidth="1"/>
  </cols>
  <sheetData>
    <row r="1" spans="1:17" s="142" customFormat="1" ht="15.75" customHeight="1">
      <c r="A1" s="81"/>
      <c r="B1" s="138"/>
      <c r="C1" s="138"/>
      <c r="D1" s="138"/>
      <c r="E1" s="138"/>
      <c r="F1" s="139"/>
      <c r="G1" s="139"/>
      <c r="H1" s="139"/>
      <c r="I1" s="139"/>
      <c r="J1" s="140" t="s">
        <v>40</v>
      </c>
      <c r="K1" s="141" t="s">
        <v>41</v>
      </c>
      <c r="Q1" s="151"/>
    </row>
    <row r="2" spans="1:17" s="29" customFormat="1" ht="25.5" customHeight="1">
      <c r="A2" s="81"/>
      <c r="B2" s="81"/>
      <c r="C2" s="81"/>
      <c r="D2" s="81"/>
      <c r="E2" s="81"/>
      <c r="F2" s="26"/>
      <c r="H2" s="244" t="s">
        <v>42</v>
      </c>
      <c r="I2" s="245"/>
      <c r="J2" s="245"/>
      <c r="K2" s="28" t="s">
        <v>43</v>
      </c>
      <c r="Q2" s="74"/>
    </row>
    <row r="3" spans="1:17" s="29" customFormat="1" ht="25.5" customHeight="1">
      <c r="A3" s="81"/>
      <c r="B3" s="81"/>
      <c r="C3" s="81"/>
      <c r="D3" s="81"/>
      <c r="E3" s="81"/>
      <c r="F3" s="26"/>
      <c r="G3" s="26"/>
      <c r="H3" s="30"/>
      <c r="J3" s="27" t="s">
        <v>44</v>
      </c>
      <c r="K3" s="28" t="s">
        <v>45</v>
      </c>
      <c r="Q3" s="74"/>
    </row>
    <row r="4" spans="1:16" ht="16.5" customHeight="1" thickBot="1">
      <c r="A4" s="243"/>
      <c r="B4" s="243"/>
      <c r="C4" s="243"/>
      <c r="D4" s="243"/>
      <c r="E4" s="243"/>
      <c r="F4" s="31"/>
      <c r="G4" s="32"/>
      <c r="J4" s="33" t="s">
        <v>46</v>
      </c>
      <c r="K4" s="34" t="s">
        <v>76</v>
      </c>
      <c r="P4" s="35" t="s">
        <v>0</v>
      </c>
    </row>
    <row r="5" spans="1:17" s="107" customFormat="1" ht="24" customHeight="1">
      <c r="A5" s="241" t="s">
        <v>11</v>
      </c>
      <c r="B5" s="249" t="s">
        <v>47</v>
      </c>
      <c r="C5" s="250"/>
      <c r="D5" s="250"/>
      <c r="E5" s="250"/>
      <c r="F5" s="251"/>
      <c r="G5" s="247" t="s">
        <v>1</v>
      </c>
      <c r="H5" s="252"/>
      <c r="I5" s="247" t="s">
        <v>48</v>
      </c>
      <c r="J5" s="252"/>
      <c r="K5" s="248" t="s">
        <v>2</v>
      </c>
      <c r="L5" s="252"/>
      <c r="M5" s="247" t="s">
        <v>3</v>
      </c>
      <c r="N5" s="252"/>
      <c r="O5" s="247" t="s">
        <v>4</v>
      </c>
      <c r="P5" s="248"/>
      <c r="Q5" s="111"/>
    </row>
    <row r="6" spans="1:17" s="107" customFormat="1" ht="24" customHeight="1">
      <c r="A6" s="246"/>
      <c r="B6" s="143" t="s">
        <v>5</v>
      </c>
      <c r="C6" s="143" t="s">
        <v>6</v>
      </c>
      <c r="D6" s="143" t="s">
        <v>7</v>
      </c>
      <c r="E6" s="143" t="s">
        <v>8</v>
      </c>
      <c r="F6" s="163" t="s">
        <v>49</v>
      </c>
      <c r="G6" s="163" t="s">
        <v>50</v>
      </c>
      <c r="H6" s="163" t="s">
        <v>17</v>
      </c>
      <c r="I6" s="163" t="s">
        <v>50</v>
      </c>
      <c r="J6" s="164" t="s">
        <v>17</v>
      </c>
      <c r="K6" s="165" t="s">
        <v>50</v>
      </c>
      <c r="L6" s="163" t="s">
        <v>17</v>
      </c>
      <c r="M6" s="163" t="s">
        <v>50</v>
      </c>
      <c r="N6" s="163" t="s">
        <v>17</v>
      </c>
      <c r="O6" s="163" t="s">
        <v>50</v>
      </c>
      <c r="P6" s="166" t="s">
        <v>17</v>
      </c>
      <c r="Q6" s="111"/>
    </row>
    <row r="7" spans="1:16" s="42" customFormat="1" ht="24" customHeight="1">
      <c r="A7" s="218">
        <v>97</v>
      </c>
      <c r="B7" s="100"/>
      <c r="C7" s="100"/>
      <c r="D7" s="100"/>
      <c r="E7" s="100"/>
      <c r="F7" s="83" t="s">
        <v>51</v>
      </c>
      <c r="G7" s="121">
        <f>G11</f>
        <v>137642063</v>
      </c>
      <c r="H7" s="121">
        <f aca="true" t="shared" si="0" ref="H7:P7">H11</f>
        <v>19145227</v>
      </c>
      <c r="I7" s="121">
        <f t="shared" si="0"/>
        <v>28480</v>
      </c>
      <c r="J7" s="121">
        <f t="shared" si="0"/>
        <v>4916738</v>
      </c>
      <c r="K7" s="122">
        <f t="shared" si="0"/>
        <v>77933596</v>
      </c>
      <c r="L7" s="120">
        <f t="shared" si="0"/>
        <v>12926840</v>
      </c>
      <c r="M7" s="120">
        <f t="shared" si="0"/>
        <v>903746</v>
      </c>
      <c r="N7" s="120">
        <f t="shared" si="0"/>
        <v>-903746</v>
      </c>
      <c r="O7" s="120">
        <f t="shared" si="0"/>
        <v>60583733</v>
      </c>
      <c r="P7" s="125">
        <f t="shared" si="0"/>
        <v>397903</v>
      </c>
    </row>
    <row r="8" spans="1:17" s="185" customFormat="1" ht="21" customHeight="1" hidden="1">
      <c r="A8" s="219"/>
      <c r="B8" s="179"/>
      <c r="C8" s="179"/>
      <c r="D8" s="179"/>
      <c r="E8" s="179"/>
      <c r="F8" s="180" t="s">
        <v>52</v>
      </c>
      <c r="G8" s="181">
        <f aca="true" t="shared" si="1" ref="G8:P8">SUM(G9:G10)</f>
        <v>137642063</v>
      </c>
      <c r="H8" s="181">
        <f t="shared" si="1"/>
        <v>19145227</v>
      </c>
      <c r="I8" s="181">
        <f t="shared" si="1"/>
        <v>28480</v>
      </c>
      <c r="J8" s="181">
        <f t="shared" si="1"/>
        <v>4916738</v>
      </c>
      <c r="K8" s="182">
        <f t="shared" si="1"/>
        <v>77933596</v>
      </c>
      <c r="L8" s="181">
        <f t="shared" si="1"/>
        <v>12926840</v>
      </c>
      <c r="M8" s="181">
        <f t="shared" si="1"/>
        <v>903746</v>
      </c>
      <c r="N8" s="181">
        <f t="shared" si="1"/>
        <v>-903746</v>
      </c>
      <c r="O8" s="181">
        <f t="shared" si="1"/>
        <v>60583733</v>
      </c>
      <c r="P8" s="183">
        <f t="shared" si="1"/>
        <v>397903</v>
      </c>
      <c r="Q8" s="184"/>
    </row>
    <row r="9" spans="1:17" s="188" customFormat="1" ht="21.75" customHeight="1" hidden="1">
      <c r="A9" s="220"/>
      <c r="B9" s="179"/>
      <c r="C9" s="179"/>
      <c r="D9" s="179"/>
      <c r="E9" s="179"/>
      <c r="F9" s="186" t="s">
        <v>53</v>
      </c>
      <c r="G9" s="181">
        <f>G13</f>
        <v>0</v>
      </c>
      <c r="H9" s="181">
        <f aca="true" t="shared" si="2" ref="H9:N9">H13</f>
        <v>0</v>
      </c>
      <c r="I9" s="181">
        <f t="shared" si="2"/>
        <v>0</v>
      </c>
      <c r="J9" s="181">
        <f t="shared" si="2"/>
        <v>0</v>
      </c>
      <c r="K9" s="182">
        <f t="shared" si="2"/>
        <v>0</v>
      </c>
      <c r="L9" s="181">
        <f t="shared" si="2"/>
        <v>0</v>
      </c>
      <c r="M9" s="181">
        <f t="shared" si="2"/>
        <v>0</v>
      </c>
      <c r="N9" s="181">
        <f t="shared" si="2"/>
        <v>0</v>
      </c>
      <c r="O9" s="181">
        <f>G9-I9-K9+M9</f>
        <v>0</v>
      </c>
      <c r="P9" s="183">
        <f>H9-J9-L9+N9</f>
        <v>0</v>
      </c>
      <c r="Q9" s="187"/>
    </row>
    <row r="10" spans="1:17" s="188" customFormat="1" ht="21.75" customHeight="1" hidden="1">
      <c r="A10" s="220"/>
      <c r="B10" s="179"/>
      <c r="C10" s="179"/>
      <c r="D10" s="179"/>
      <c r="E10" s="179"/>
      <c r="F10" s="186" t="s">
        <v>54</v>
      </c>
      <c r="G10" s="181">
        <f>G14</f>
        <v>137642063</v>
      </c>
      <c r="H10" s="181">
        <f aca="true" t="shared" si="3" ref="H10:N10">H14</f>
        <v>19145227</v>
      </c>
      <c r="I10" s="181">
        <f t="shared" si="3"/>
        <v>28480</v>
      </c>
      <c r="J10" s="181">
        <f t="shared" si="3"/>
        <v>4916738</v>
      </c>
      <c r="K10" s="182">
        <f t="shared" si="3"/>
        <v>77933596</v>
      </c>
      <c r="L10" s="181">
        <f t="shared" si="3"/>
        <v>12926840</v>
      </c>
      <c r="M10" s="181">
        <f t="shared" si="3"/>
        <v>903746</v>
      </c>
      <c r="N10" s="181">
        <f t="shared" si="3"/>
        <v>-903746</v>
      </c>
      <c r="O10" s="181">
        <f>G10-I10-K10+M10</f>
        <v>60583733</v>
      </c>
      <c r="P10" s="183">
        <f>H10-J10-L10+N10</f>
        <v>397903</v>
      </c>
      <c r="Q10" s="187"/>
    </row>
    <row r="11" spans="1:17" s="50" customFormat="1" ht="23.25" customHeight="1">
      <c r="A11" s="209"/>
      <c r="B11" s="189">
        <v>2</v>
      </c>
      <c r="C11" s="189"/>
      <c r="D11" s="189"/>
      <c r="E11" s="189"/>
      <c r="F11" s="190" t="s">
        <v>55</v>
      </c>
      <c r="G11" s="120">
        <f>G15</f>
        <v>137642063</v>
      </c>
      <c r="H11" s="120">
        <f aca="true" t="shared" si="4" ref="H11:P11">H15</f>
        <v>19145227</v>
      </c>
      <c r="I11" s="120">
        <f t="shared" si="4"/>
        <v>28480</v>
      </c>
      <c r="J11" s="120">
        <f t="shared" si="4"/>
        <v>4916738</v>
      </c>
      <c r="K11" s="124">
        <f t="shared" si="4"/>
        <v>77933596</v>
      </c>
      <c r="L11" s="120">
        <f t="shared" si="4"/>
        <v>12926840</v>
      </c>
      <c r="M11" s="120">
        <f t="shared" si="4"/>
        <v>903746</v>
      </c>
      <c r="N11" s="120">
        <f t="shared" si="4"/>
        <v>-903746</v>
      </c>
      <c r="O11" s="120">
        <f t="shared" si="4"/>
        <v>60583733</v>
      </c>
      <c r="P11" s="125">
        <f t="shared" si="4"/>
        <v>397903</v>
      </c>
      <c r="Q11" s="77"/>
    </row>
    <row r="12" spans="1:17" s="197" customFormat="1" ht="21.75" customHeight="1" hidden="1">
      <c r="A12" s="221"/>
      <c r="B12" s="191"/>
      <c r="C12" s="191"/>
      <c r="D12" s="191"/>
      <c r="E12" s="191"/>
      <c r="F12" s="192" t="s">
        <v>56</v>
      </c>
      <c r="G12" s="193">
        <f aca="true" t="shared" si="5" ref="G12:P12">SUM(G13:G14)</f>
        <v>137642063</v>
      </c>
      <c r="H12" s="193">
        <f t="shared" si="5"/>
        <v>19145227</v>
      </c>
      <c r="I12" s="193">
        <f t="shared" si="5"/>
        <v>28480</v>
      </c>
      <c r="J12" s="193">
        <f t="shared" si="5"/>
        <v>4916738</v>
      </c>
      <c r="K12" s="194">
        <f t="shared" si="5"/>
        <v>77933596</v>
      </c>
      <c r="L12" s="193">
        <f t="shared" si="5"/>
        <v>12926840</v>
      </c>
      <c r="M12" s="193">
        <f t="shared" si="5"/>
        <v>903746</v>
      </c>
      <c r="N12" s="193">
        <f t="shared" si="5"/>
        <v>-903746</v>
      </c>
      <c r="O12" s="193">
        <f t="shared" si="5"/>
        <v>60583733</v>
      </c>
      <c r="P12" s="195">
        <f t="shared" si="5"/>
        <v>397903</v>
      </c>
      <c r="Q12" s="196"/>
    </row>
    <row r="13" spans="1:17" s="202" customFormat="1" ht="21.75" customHeight="1" hidden="1">
      <c r="A13" s="210"/>
      <c r="B13" s="191"/>
      <c r="C13" s="191"/>
      <c r="D13" s="191"/>
      <c r="E13" s="191"/>
      <c r="F13" s="198" t="s">
        <v>57</v>
      </c>
      <c r="G13" s="199">
        <f>G19+G22</f>
        <v>0</v>
      </c>
      <c r="H13" s="199">
        <f aca="true" t="shared" si="6" ref="H13:N13">H19+H22</f>
        <v>0</v>
      </c>
      <c r="I13" s="199">
        <f t="shared" si="6"/>
        <v>0</v>
      </c>
      <c r="J13" s="199">
        <f t="shared" si="6"/>
        <v>0</v>
      </c>
      <c r="K13" s="211">
        <f t="shared" si="6"/>
        <v>0</v>
      </c>
      <c r="L13" s="199">
        <f t="shared" si="6"/>
        <v>0</v>
      </c>
      <c r="M13" s="199">
        <f t="shared" si="6"/>
        <v>0</v>
      </c>
      <c r="N13" s="199">
        <f t="shared" si="6"/>
        <v>0</v>
      </c>
      <c r="O13" s="199">
        <f>G13-I13-K13+M13</f>
        <v>0</v>
      </c>
      <c r="P13" s="200">
        <f>H13-J13-L13+N13</f>
        <v>0</v>
      </c>
      <c r="Q13" s="201"/>
    </row>
    <row r="14" spans="1:17" s="202" customFormat="1" ht="21.75" customHeight="1" hidden="1">
      <c r="A14" s="210"/>
      <c r="B14" s="191"/>
      <c r="C14" s="191"/>
      <c r="D14" s="191"/>
      <c r="E14" s="191"/>
      <c r="F14" s="198" t="s">
        <v>58</v>
      </c>
      <c r="G14" s="199">
        <f>G20+G23</f>
        <v>137642063</v>
      </c>
      <c r="H14" s="199">
        <f aca="true" t="shared" si="7" ref="H14:N14">H20+H23</f>
        <v>19145227</v>
      </c>
      <c r="I14" s="199">
        <f t="shared" si="7"/>
        <v>28480</v>
      </c>
      <c r="J14" s="199">
        <f t="shared" si="7"/>
        <v>4916738</v>
      </c>
      <c r="K14" s="211">
        <f t="shared" si="7"/>
        <v>77933596</v>
      </c>
      <c r="L14" s="199">
        <f t="shared" si="7"/>
        <v>12926840</v>
      </c>
      <c r="M14" s="199">
        <f t="shared" si="7"/>
        <v>903746</v>
      </c>
      <c r="N14" s="199">
        <f t="shared" si="7"/>
        <v>-903746</v>
      </c>
      <c r="O14" s="199">
        <f>G14-I14-K14+M14</f>
        <v>60583733</v>
      </c>
      <c r="P14" s="200">
        <f>H14-J14-L14+N14</f>
        <v>397903</v>
      </c>
      <c r="Q14" s="201"/>
    </row>
    <row r="15" spans="1:17" s="50" customFormat="1" ht="23.25" customHeight="1">
      <c r="A15" s="209"/>
      <c r="B15" s="189"/>
      <c r="C15" s="189">
        <v>1</v>
      </c>
      <c r="D15" s="189"/>
      <c r="E15" s="189"/>
      <c r="F15" s="203" t="s">
        <v>59</v>
      </c>
      <c r="G15" s="120">
        <f>G16</f>
        <v>137642063</v>
      </c>
      <c r="H15" s="120">
        <f aca="true" t="shared" si="8" ref="H15:P15">H16</f>
        <v>19145227</v>
      </c>
      <c r="I15" s="120">
        <f t="shared" si="8"/>
        <v>28480</v>
      </c>
      <c r="J15" s="120">
        <f t="shared" si="8"/>
        <v>4916738</v>
      </c>
      <c r="K15" s="124">
        <f t="shared" si="8"/>
        <v>77933596</v>
      </c>
      <c r="L15" s="120">
        <f t="shared" si="8"/>
        <v>12926840</v>
      </c>
      <c r="M15" s="120">
        <f t="shared" si="8"/>
        <v>903746</v>
      </c>
      <c r="N15" s="120">
        <f t="shared" si="8"/>
        <v>-903746</v>
      </c>
      <c r="O15" s="120">
        <f t="shared" si="8"/>
        <v>60583733</v>
      </c>
      <c r="P15" s="125">
        <f t="shared" si="8"/>
        <v>397903</v>
      </c>
      <c r="Q15" s="77"/>
    </row>
    <row r="16" spans="1:17" s="50" customFormat="1" ht="24" customHeight="1">
      <c r="A16" s="204"/>
      <c r="B16" s="204"/>
      <c r="C16" s="205"/>
      <c r="D16" s="205"/>
      <c r="E16" s="205"/>
      <c r="F16" s="206" t="s">
        <v>60</v>
      </c>
      <c r="G16" s="120">
        <f>G17</f>
        <v>137642063</v>
      </c>
      <c r="H16" s="120">
        <f>H17</f>
        <v>19145227</v>
      </c>
      <c r="I16" s="120">
        <f aca="true" t="shared" si="9" ref="I16:P16">I17</f>
        <v>28480</v>
      </c>
      <c r="J16" s="120">
        <f t="shared" si="9"/>
        <v>4916738</v>
      </c>
      <c r="K16" s="124">
        <f t="shared" si="9"/>
        <v>77933596</v>
      </c>
      <c r="L16" s="120">
        <f t="shared" si="9"/>
        <v>12926840</v>
      </c>
      <c r="M16" s="120">
        <f t="shared" si="9"/>
        <v>903746</v>
      </c>
      <c r="N16" s="120">
        <f t="shared" si="9"/>
        <v>-903746</v>
      </c>
      <c r="O16" s="120">
        <f t="shared" si="9"/>
        <v>60583733</v>
      </c>
      <c r="P16" s="125">
        <f t="shared" si="9"/>
        <v>397903</v>
      </c>
      <c r="Q16" s="77"/>
    </row>
    <row r="17" spans="1:17" s="214" customFormat="1" ht="36.75" customHeight="1">
      <c r="A17" s="204"/>
      <c r="B17" s="204"/>
      <c r="C17" s="205"/>
      <c r="D17" s="169">
        <v>1</v>
      </c>
      <c r="E17" s="205"/>
      <c r="F17" s="215" t="s">
        <v>61</v>
      </c>
      <c r="G17" s="131">
        <f>G18+G21</f>
        <v>137642063</v>
      </c>
      <c r="H17" s="131">
        <f aca="true" t="shared" si="10" ref="H17:P17">H18+H21</f>
        <v>19145227</v>
      </c>
      <c r="I17" s="131">
        <f t="shared" si="10"/>
        <v>28480</v>
      </c>
      <c r="J17" s="131">
        <f t="shared" si="10"/>
        <v>4916738</v>
      </c>
      <c r="K17" s="132">
        <f t="shared" si="10"/>
        <v>77933596</v>
      </c>
      <c r="L17" s="131">
        <f t="shared" si="10"/>
        <v>12926840</v>
      </c>
      <c r="M17" s="131">
        <f t="shared" si="10"/>
        <v>903746</v>
      </c>
      <c r="N17" s="131">
        <f t="shared" si="10"/>
        <v>-903746</v>
      </c>
      <c r="O17" s="131">
        <f>O18+O21</f>
        <v>60583733</v>
      </c>
      <c r="P17" s="134">
        <f t="shared" si="10"/>
        <v>397903</v>
      </c>
      <c r="Q17" s="213"/>
    </row>
    <row r="18" spans="1:17" s="55" customFormat="1" ht="24.75" customHeight="1">
      <c r="A18" s="209"/>
      <c r="B18" s="209"/>
      <c r="C18" s="189"/>
      <c r="D18" s="189"/>
      <c r="E18" s="189">
        <v>1</v>
      </c>
      <c r="F18" s="216" t="s">
        <v>39</v>
      </c>
      <c r="G18" s="207">
        <v>25037499</v>
      </c>
      <c r="H18" s="207">
        <v>397903</v>
      </c>
      <c r="I18" s="207">
        <f aca="true" t="shared" si="11" ref="I18:N18">I20</f>
        <v>28480</v>
      </c>
      <c r="J18" s="207">
        <f t="shared" si="11"/>
        <v>0</v>
      </c>
      <c r="K18" s="212">
        <f t="shared" si="11"/>
        <v>858945</v>
      </c>
      <c r="L18" s="207">
        <f t="shared" si="11"/>
        <v>0</v>
      </c>
      <c r="M18" s="207">
        <f t="shared" si="11"/>
        <v>0</v>
      </c>
      <c r="N18" s="207">
        <f t="shared" si="11"/>
        <v>0</v>
      </c>
      <c r="O18" s="207">
        <f aca="true" t="shared" si="12" ref="O18:P20">G18-I18-K18+M18</f>
        <v>24150074</v>
      </c>
      <c r="P18" s="208">
        <f t="shared" si="12"/>
        <v>397903</v>
      </c>
      <c r="Q18" s="76"/>
    </row>
    <row r="19" spans="1:17" s="202" customFormat="1" ht="21.75" customHeight="1" hidden="1">
      <c r="A19" s="210"/>
      <c r="B19" s="210"/>
      <c r="C19" s="191"/>
      <c r="D19" s="191"/>
      <c r="E19" s="191"/>
      <c r="F19" s="217" t="s">
        <v>62</v>
      </c>
      <c r="G19" s="199">
        <v>0</v>
      </c>
      <c r="H19" s="199">
        <v>0</v>
      </c>
      <c r="I19" s="199"/>
      <c r="J19" s="199"/>
      <c r="K19" s="211"/>
      <c r="L19" s="199"/>
      <c r="M19" s="199">
        <v>0</v>
      </c>
      <c r="N19" s="199">
        <f>-M19</f>
        <v>0</v>
      </c>
      <c r="O19" s="200">
        <f t="shared" si="12"/>
        <v>0</v>
      </c>
      <c r="P19" s="200">
        <f t="shared" si="12"/>
        <v>0</v>
      </c>
      <c r="Q19" s="201"/>
    </row>
    <row r="20" spans="1:17" s="202" customFormat="1" ht="21.75" customHeight="1" hidden="1">
      <c r="A20" s="210"/>
      <c r="B20" s="210"/>
      <c r="C20" s="191"/>
      <c r="D20" s="191"/>
      <c r="E20" s="191"/>
      <c r="F20" s="217" t="s">
        <v>63</v>
      </c>
      <c r="G20" s="199">
        <v>25037499</v>
      </c>
      <c r="H20" s="199">
        <v>397903</v>
      </c>
      <c r="I20" s="199">
        <v>28480</v>
      </c>
      <c r="J20" s="199">
        <v>0</v>
      </c>
      <c r="K20" s="211">
        <v>858945</v>
      </c>
      <c r="L20" s="199">
        <v>0</v>
      </c>
      <c r="M20" s="199">
        <v>0</v>
      </c>
      <c r="N20" s="199">
        <f>-M20</f>
        <v>0</v>
      </c>
      <c r="O20" s="200">
        <f t="shared" si="12"/>
        <v>24150074</v>
      </c>
      <c r="P20" s="200">
        <f t="shared" si="12"/>
        <v>397903</v>
      </c>
      <c r="Q20" s="201"/>
    </row>
    <row r="21" spans="1:17" s="55" customFormat="1" ht="36.75" customHeight="1">
      <c r="A21" s="209"/>
      <c r="B21" s="209"/>
      <c r="C21" s="189"/>
      <c r="D21" s="189"/>
      <c r="E21" s="167">
        <v>2</v>
      </c>
      <c r="F21" s="216" t="s">
        <v>64</v>
      </c>
      <c r="G21" s="131">
        <v>112604564</v>
      </c>
      <c r="H21" s="131">
        <v>18747324</v>
      </c>
      <c r="I21" s="131">
        <f aca="true" t="shared" si="13" ref="I21:N21">I23</f>
        <v>0</v>
      </c>
      <c r="J21" s="131">
        <f t="shared" si="13"/>
        <v>4916738</v>
      </c>
      <c r="K21" s="132">
        <f t="shared" si="13"/>
        <v>77074651</v>
      </c>
      <c r="L21" s="131">
        <f t="shared" si="13"/>
        <v>12926840</v>
      </c>
      <c r="M21" s="131">
        <f t="shared" si="13"/>
        <v>903746</v>
      </c>
      <c r="N21" s="131">
        <f t="shared" si="13"/>
        <v>-903746</v>
      </c>
      <c r="O21" s="131">
        <f aca="true" t="shared" si="14" ref="O21:O26">G21-I21-K21+M21</f>
        <v>36433659</v>
      </c>
      <c r="P21" s="134">
        <f aca="true" t="shared" si="15" ref="P21:P26">H21-J21-L21+N21</f>
        <v>0</v>
      </c>
      <c r="Q21" s="76"/>
    </row>
    <row r="22" spans="1:17" s="202" customFormat="1" ht="21.75" customHeight="1" hidden="1">
      <c r="A22" s="210"/>
      <c r="B22" s="210"/>
      <c r="C22" s="191"/>
      <c r="D22" s="191"/>
      <c r="E22" s="191"/>
      <c r="F22" s="198" t="s">
        <v>62</v>
      </c>
      <c r="G22" s="199">
        <v>0</v>
      </c>
      <c r="H22" s="199">
        <v>0</v>
      </c>
      <c r="I22" s="199"/>
      <c r="J22" s="199"/>
      <c r="K22" s="211"/>
      <c r="L22" s="199"/>
      <c r="M22" s="199"/>
      <c r="N22" s="199">
        <f>-M22</f>
        <v>0</v>
      </c>
      <c r="O22" s="200">
        <f t="shared" si="14"/>
        <v>0</v>
      </c>
      <c r="P22" s="200">
        <f t="shared" si="15"/>
        <v>0</v>
      </c>
      <c r="Q22" s="201"/>
    </row>
    <row r="23" spans="1:17" s="202" customFormat="1" ht="21.75" customHeight="1" hidden="1">
      <c r="A23" s="210"/>
      <c r="B23" s="210"/>
      <c r="C23" s="191"/>
      <c r="D23" s="191"/>
      <c r="E23" s="191"/>
      <c r="F23" s="198" t="s">
        <v>63</v>
      </c>
      <c r="G23" s="199">
        <v>112604564</v>
      </c>
      <c r="H23" s="199">
        <v>18747324</v>
      </c>
      <c r="I23" s="199">
        <v>0</v>
      </c>
      <c r="J23" s="199">
        <v>4916738</v>
      </c>
      <c r="K23" s="211">
        <v>77074651</v>
      </c>
      <c r="L23" s="199">
        <v>12926840</v>
      </c>
      <c r="M23" s="199">
        <v>903746</v>
      </c>
      <c r="N23" s="199">
        <f>-M23</f>
        <v>-903746</v>
      </c>
      <c r="O23" s="200">
        <f t="shared" si="14"/>
        <v>36433659</v>
      </c>
      <c r="P23" s="200">
        <f t="shared" si="15"/>
        <v>0</v>
      </c>
      <c r="Q23" s="201"/>
    </row>
    <row r="24" spans="1:17" s="171" customFormat="1" ht="36.75" customHeight="1" hidden="1">
      <c r="A24" s="172"/>
      <c r="B24" s="172"/>
      <c r="C24" s="167"/>
      <c r="D24" s="167"/>
      <c r="E24" s="167">
        <v>3</v>
      </c>
      <c r="F24" s="173" t="s">
        <v>65</v>
      </c>
      <c r="G24" s="131">
        <v>0</v>
      </c>
      <c r="H24" s="131">
        <v>0</v>
      </c>
      <c r="I24" s="131">
        <f aca="true" t="shared" si="16" ref="I24:N24">I25+I26</f>
        <v>0</v>
      </c>
      <c r="J24" s="131">
        <f t="shared" si="16"/>
        <v>0</v>
      </c>
      <c r="K24" s="132">
        <f t="shared" si="16"/>
        <v>0</v>
      </c>
      <c r="L24" s="131">
        <f t="shared" si="16"/>
        <v>0</v>
      </c>
      <c r="M24" s="133">
        <f t="shared" si="16"/>
        <v>0</v>
      </c>
      <c r="N24" s="133">
        <f t="shared" si="16"/>
        <v>0</v>
      </c>
      <c r="O24" s="131">
        <f t="shared" si="14"/>
        <v>0</v>
      </c>
      <c r="P24" s="134">
        <f t="shared" si="15"/>
        <v>0</v>
      </c>
      <c r="Q24" s="170"/>
    </row>
    <row r="25" spans="1:17" s="157" customFormat="1" ht="21.75" customHeight="1" hidden="1">
      <c r="A25" s="153"/>
      <c r="B25" s="153"/>
      <c r="C25" s="154"/>
      <c r="D25" s="154"/>
      <c r="E25" s="154"/>
      <c r="F25" s="162" t="s">
        <v>66</v>
      </c>
      <c r="G25" s="146">
        <v>0</v>
      </c>
      <c r="H25" s="146">
        <v>0</v>
      </c>
      <c r="I25" s="146"/>
      <c r="J25" s="146"/>
      <c r="K25" s="147"/>
      <c r="L25" s="146"/>
      <c r="M25" s="146"/>
      <c r="N25" s="146">
        <f>-M25</f>
        <v>0</v>
      </c>
      <c r="O25" s="155">
        <f t="shared" si="14"/>
        <v>0</v>
      </c>
      <c r="P25" s="155">
        <f t="shared" si="15"/>
        <v>0</v>
      </c>
      <c r="Q25" s="156"/>
    </row>
    <row r="26" spans="1:17" s="157" customFormat="1" ht="21.75" customHeight="1" hidden="1">
      <c r="A26" s="153"/>
      <c r="B26" s="153"/>
      <c r="C26" s="154"/>
      <c r="D26" s="154"/>
      <c r="E26" s="154"/>
      <c r="F26" s="162" t="s">
        <v>32</v>
      </c>
      <c r="G26" s="146">
        <v>0</v>
      </c>
      <c r="H26" s="146">
        <v>0</v>
      </c>
      <c r="I26" s="146">
        <v>0</v>
      </c>
      <c r="J26" s="146">
        <v>0</v>
      </c>
      <c r="K26" s="147">
        <v>0</v>
      </c>
      <c r="L26" s="146">
        <v>0</v>
      </c>
      <c r="M26" s="146">
        <v>0</v>
      </c>
      <c r="N26" s="146">
        <f>-M26</f>
        <v>0</v>
      </c>
      <c r="O26" s="155">
        <f t="shared" si="14"/>
        <v>0</v>
      </c>
      <c r="P26" s="155">
        <f t="shared" si="15"/>
        <v>0</v>
      </c>
      <c r="Q26" s="156"/>
    </row>
    <row r="27" spans="1:17" s="25" customFormat="1" ht="23.25" customHeight="1" hidden="1">
      <c r="A27" s="172"/>
      <c r="B27" s="172">
        <v>3</v>
      </c>
      <c r="C27" s="167"/>
      <c r="D27" s="167"/>
      <c r="E27" s="167"/>
      <c r="F27" s="24" t="s">
        <v>67</v>
      </c>
      <c r="G27" s="127">
        <v>0</v>
      </c>
      <c r="H27" s="127">
        <v>0</v>
      </c>
      <c r="I27" s="127">
        <f aca="true" t="shared" si="17" ref="I27:P27">I31+I37</f>
        <v>0</v>
      </c>
      <c r="J27" s="127">
        <f t="shared" si="17"/>
        <v>0</v>
      </c>
      <c r="K27" s="128">
        <f t="shared" si="17"/>
        <v>0</v>
      </c>
      <c r="L27" s="127">
        <f t="shared" si="17"/>
        <v>0</v>
      </c>
      <c r="M27" s="129">
        <f t="shared" si="17"/>
        <v>0</v>
      </c>
      <c r="N27" s="129">
        <f t="shared" si="17"/>
        <v>0</v>
      </c>
      <c r="O27" s="127">
        <f t="shared" si="17"/>
        <v>0</v>
      </c>
      <c r="P27" s="130">
        <f t="shared" si="17"/>
        <v>0</v>
      </c>
      <c r="Q27" s="152"/>
    </row>
    <row r="28" spans="1:17" s="161" customFormat="1" ht="21.75" customHeight="1" hidden="1">
      <c r="A28" s="222"/>
      <c r="B28" s="153"/>
      <c r="C28" s="154"/>
      <c r="D28" s="154"/>
      <c r="E28" s="154"/>
      <c r="F28" s="159" t="s">
        <v>68</v>
      </c>
      <c r="G28" s="144">
        <v>0</v>
      </c>
      <c r="H28" s="144">
        <v>0</v>
      </c>
      <c r="I28" s="144">
        <f aca="true" t="shared" si="18" ref="I28:P28">SUM(I29:I30)</f>
        <v>0</v>
      </c>
      <c r="J28" s="144">
        <f t="shared" si="18"/>
        <v>0</v>
      </c>
      <c r="K28" s="145">
        <f t="shared" si="18"/>
        <v>0</v>
      </c>
      <c r="L28" s="144">
        <f t="shared" si="18"/>
        <v>0</v>
      </c>
      <c r="M28" s="144">
        <f t="shared" si="18"/>
        <v>0</v>
      </c>
      <c r="N28" s="144">
        <f t="shared" si="18"/>
        <v>0</v>
      </c>
      <c r="O28" s="144">
        <f t="shared" si="18"/>
        <v>0</v>
      </c>
      <c r="P28" s="158">
        <f t="shared" si="18"/>
        <v>0</v>
      </c>
      <c r="Q28" s="160"/>
    </row>
    <row r="29" spans="1:17" s="157" customFormat="1" ht="21.75" customHeight="1" hidden="1">
      <c r="A29" s="153"/>
      <c r="B29" s="153"/>
      <c r="C29" s="154"/>
      <c r="D29" s="154"/>
      <c r="E29" s="154"/>
      <c r="F29" s="162" t="s">
        <v>66</v>
      </c>
      <c r="G29" s="146">
        <v>0</v>
      </c>
      <c r="H29" s="146">
        <v>0</v>
      </c>
      <c r="I29" s="146">
        <f aca="true" t="shared" si="19" ref="I29:N29">I35+I41+I44</f>
        <v>0</v>
      </c>
      <c r="J29" s="146">
        <f t="shared" si="19"/>
        <v>0</v>
      </c>
      <c r="K29" s="147">
        <f t="shared" si="19"/>
        <v>0</v>
      </c>
      <c r="L29" s="146">
        <f t="shared" si="19"/>
        <v>0</v>
      </c>
      <c r="M29" s="146">
        <f t="shared" si="19"/>
        <v>0</v>
      </c>
      <c r="N29" s="146">
        <f t="shared" si="19"/>
        <v>0</v>
      </c>
      <c r="O29" s="146">
        <f>G29-I29-K29+M29</f>
        <v>0</v>
      </c>
      <c r="P29" s="155">
        <f>H29-J29-L29+N29</f>
        <v>0</v>
      </c>
      <c r="Q29" s="156"/>
    </row>
    <row r="30" spans="1:17" s="157" customFormat="1" ht="21.75" customHeight="1" hidden="1">
      <c r="A30" s="153"/>
      <c r="B30" s="153"/>
      <c r="C30" s="154"/>
      <c r="D30" s="154"/>
      <c r="E30" s="154"/>
      <c r="F30" s="162" t="s">
        <v>32</v>
      </c>
      <c r="G30" s="146">
        <v>0</v>
      </c>
      <c r="H30" s="146">
        <v>0</v>
      </c>
      <c r="I30" s="146">
        <f aca="true" t="shared" si="20" ref="I30:N30">I36+I42+I45</f>
        <v>0</v>
      </c>
      <c r="J30" s="146">
        <f t="shared" si="20"/>
        <v>0</v>
      </c>
      <c r="K30" s="147">
        <f t="shared" si="20"/>
        <v>0</v>
      </c>
      <c r="L30" s="146">
        <f t="shared" si="20"/>
        <v>0</v>
      </c>
      <c r="M30" s="146">
        <f t="shared" si="20"/>
        <v>0</v>
      </c>
      <c r="N30" s="146">
        <f t="shared" si="20"/>
        <v>0</v>
      </c>
      <c r="O30" s="146">
        <f>G30-I30-K30+M30</f>
        <v>0</v>
      </c>
      <c r="P30" s="155">
        <f>H30-J30-L30+N30</f>
        <v>0</v>
      </c>
      <c r="Q30" s="156"/>
    </row>
    <row r="31" spans="1:17" s="25" customFormat="1" ht="23.25" customHeight="1" hidden="1">
      <c r="A31" s="172"/>
      <c r="B31" s="172"/>
      <c r="C31" s="167">
        <v>1</v>
      </c>
      <c r="D31" s="167"/>
      <c r="E31" s="167"/>
      <c r="F31" s="148" t="s">
        <v>69</v>
      </c>
      <c r="G31" s="127">
        <v>0</v>
      </c>
      <c r="H31" s="127">
        <v>0</v>
      </c>
      <c r="I31" s="127">
        <f aca="true" t="shared" si="21" ref="I31:P33">I32</f>
        <v>0</v>
      </c>
      <c r="J31" s="127">
        <f t="shared" si="21"/>
        <v>0</v>
      </c>
      <c r="K31" s="128">
        <f t="shared" si="21"/>
        <v>0</v>
      </c>
      <c r="L31" s="127">
        <f t="shared" si="21"/>
        <v>0</v>
      </c>
      <c r="M31" s="129">
        <f t="shared" si="21"/>
        <v>0</v>
      </c>
      <c r="N31" s="129">
        <f t="shared" si="21"/>
        <v>0</v>
      </c>
      <c r="O31" s="127">
        <f t="shared" si="21"/>
        <v>0</v>
      </c>
      <c r="P31" s="130">
        <f t="shared" si="21"/>
        <v>0</v>
      </c>
      <c r="Q31" s="152"/>
    </row>
    <row r="32" spans="1:17" s="25" customFormat="1" ht="23.25" customHeight="1" hidden="1">
      <c r="A32" s="168"/>
      <c r="B32" s="168"/>
      <c r="C32" s="169"/>
      <c r="D32" s="169"/>
      <c r="E32" s="169"/>
      <c r="F32" s="149" t="s">
        <v>60</v>
      </c>
      <c r="G32" s="127">
        <v>0</v>
      </c>
      <c r="H32" s="127">
        <v>0</v>
      </c>
      <c r="I32" s="127">
        <f t="shared" si="21"/>
        <v>0</v>
      </c>
      <c r="J32" s="127">
        <f t="shared" si="21"/>
        <v>0</v>
      </c>
      <c r="K32" s="128">
        <f t="shared" si="21"/>
        <v>0</v>
      </c>
      <c r="L32" s="127">
        <f t="shared" si="21"/>
        <v>0</v>
      </c>
      <c r="M32" s="129">
        <f t="shared" si="21"/>
        <v>0</v>
      </c>
      <c r="N32" s="129">
        <f t="shared" si="21"/>
        <v>0</v>
      </c>
      <c r="O32" s="127">
        <f t="shared" si="21"/>
        <v>0</v>
      </c>
      <c r="P32" s="130">
        <f t="shared" si="21"/>
        <v>0</v>
      </c>
      <c r="Q32" s="152"/>
    </row>
    <row r="33" spans="1:17" s="171" customFormat="1" ht="23.25" customHeight="1" hidden="1">
      <c r="A33" s="168"/>
      <c r="B33" s="168"/>
      <c r="C33" s="169"/>
      <c r="D33" s="169">
        <v>1</v>
      </c>
      <c r="E33" s="169"/>
      <c r="F33" s="135" t="s">
        <v>70</v>
      </c>
      <c r="G33" s="131">
        <v>0</v>
      </c>
      <c r="H33" s="131">
        <v>0</v>
      </c>
      <c r="I33" s="131">
        <f t="shared" si="21"/>
        <v>0</v>
      </c>
      <c r="J33" s="131">
        <f t="shared" si="21"/>
        <v>0</v>
      </c>
      <c r="K33" s="132">
        <f t="shared" si="21"/>
        <v>0</v>
      </c>
      <c r="L33" s="131">
        <f t="shared" si="21"/>
        <v>0</v>
      </c>
      <c r="M33" s="133">
        <f t="shared" si="21"/>
        <v>0</v>
      </c>
      <c r="N33" s="133">
        <f t="shared" si="21"/>
        <v>0</v>
      </c>
      <c r="O33" s="131">
        <f t="shared" si="21"/>
        <v>0</v>
      </c>
      <c r="P33" s="134">
        <f t="shared" si="21"/>
        <v>0</v>
      </c>
      <c r="Q33" s="170"/>
    </row>
    <row r="34" spans="1:17" s="171" customFormat="1" ht="23.25" customHeight="1" hidden="1">
      <c r="A34" s="172"/>
      <c r="B34" s="172"/>
      <c r="C34" s="167"/>
      <c r="D34" s="167"/>
      <c r="E34" s="167">
        <v>1</v>
      </c>
      <c r="F34" s="173" t="s">
        <v>71</v>
      </c>
      <c r="G34" s="131">
        <v>0</v>
      </c>
      <c r="H34" s="131">
        <v>0</v>
      </c>
      <c r="I34" s="131">
        <f aca="true" t="shared" si="22" ref="I34:N34">I35+I36</f>
        <v>0</v>
      </c>
      <c r="J34" s="131">
        <f t="shared" si="22"/>
        <v>0</v>
      </c>
      <c r="K34" s="132">
        <f t="shared" si="22"/>
        <v>0</v>
      </c>
      <c r="L34" s="131">
        <f t="shared" si="22"/>
        <v>0</v>
      </c>
      <c r="M34" s="133">
        <f t="shared" si="22"/>
        <v>0</v>
      </c>
      <c r="N34" s="133">
        <f t="shared" si="22"/>
        <v>0</v>
      </c>
      <c r="O34" s="131">
        <f aca="true" t="shared" si="23" ref="O34:P36">G34-I34-K34+M34</f>
        <v>0</v>
      </c>
      <c r="P34" s="134">
        <f t="shared" si="23"/>
        <v>0</v>
      </c>
      <c r="Q34" s="170"/>
    </row>
    <row r="35" spans="1:17" s="157" customFormat="1" ht="21.75" customHeight="1" hidden="1">
      <c r="A35" s="153"/>
      <c r="B35" s="153"/>
      <c r="C35" s="154"/>
      <c r="D35" s="154"/>
      <c r="E35" s="154"/>
      <c r="F35" s="162" t="s">
        <v>66</v>
      </c>
      <c r="G35" s="146">
        <v>0</v>
      </c>
      <c r="H35" s="146">
        <v>0</v>
      </c>
      <c r="I35" s="146"/>
      <c r="J35" s="146"/>
      <c r="K35" s="147"/>
      <c r="L35" s="146"/>
      <c r="M35" s="146"/>
      <c r="N35" s="146">
        <f>-M35</f>
        <v>0</v>
      </c>
      <c r="O35" s="155">
        <f t="shared" si="23"/>
        <v>0</v>
      </c>
      <c r="P35" s="155">
        <f t="shared" si="23"/>
        <v>0</v>
      </c>
      <c r="Q35" s="156"/>
    </row>
    <row r="36" spans="1:17" s="157" customFormat="1" ht="21.75" customHeight="1" hidden="1">
      <c r="A36" s="153"/>
      <c r="B36" s="153"/>
      <c r="C36" s="154"/>
      <c r="D36" s="154"/>
      <c r="E36" s="154"/>
      <c r="F36" s="162" t="s">
        <v>32</v>
      </c>
      <c r="G36" s="146">
        <v>0</v>
      </c>
      <c r="H36" s="146">
        <v>0</v>
      </c>
      <c r="I36" s="146">
        <v>0</v>
      </c>
      <c r="J36" s="146">
        <v>0</v>
      </c>
      <c r="K36" s="147">
        <v>0</v>
      </c>
      <c r="L36" s="146">
        <v>0</v>
      </c>
      <c r="M36" s="146"/>
      <c r="N36" s="146">
        <f>-M36</f>
        <v>0</v>
      </c>
      <c r="O36" s="155">
        <f t="shared" si="23"/>
        <v>0</v>
      </c>
      <c r="P36" s="155">
        <f t="shared" si="23"/>
        <v>0</v>
      </c>
      <c r="Q36" s="156"/>
    </row>
    <row r="37" spans="1:17" s="25" customFormat="1" ht="23.25" customHeight="1" hidden="1">
      <c r="A37" s="172"/>
      <c r="B37" s="172"/>
      <c r="C37" s="167">
        <v>2</v>
      </c>
      <c r="D37" s="167"/>
      <c r="E37" s="167"/>
      <c r="F37" s="148" t="s">
        <v>72</v>
      </c>
      <c r="G37" s="127">
        <v>0</v>
      </c>
      <c r="H37" s="127">
        <v>0</v>
      </c>
      <c r="I37" s="127">
        <f aca="true" t="shared" si="24" ref="I37:P38">I38</f>
        <v>0</v>
      </c>
      <c r="J37" s="127">
        <f t="shared" si="24"/>
        <v>0</v>
      </c>
      <c r="K37" s="128">
        <f t="shared" si="24"/>
        <v>0</v>
      </c>
      <c r="L37" s="127">
        <f t="shared" si="24"/>
        <v>0</v>
      </c>
      <c r="M37" s="129">
        <f t="shared" si="24"/>
        <v>0</v>
      </c>
      <c r="N37" s="129">
        <f t="shared" si="24"/>
        <v>0</v>
      </c>
      <c r="O37" s="127">
        <f t="shared" si="24"/>
        <v>0</v>
      </c>
      <c r="P37" s="130">
        <f t="shared" si="24"/>
        <v>0</v>
      </c>
      <c r="Q37" s="152"/>
    </row>
    <row r="38" spans="1:17" s="25" customFormat="1" ht="23.25" customHeight="1" hidden="1">
      <c r="A38" s="168"/>
      <c r="B38" s="168"/>
      <c r="C38" s="169"/>
      <c r="D38" s="169"/>
      <c r="E38" s="169"/>
      <c r="F38" s="149" t="s">
        <v>60</v>
      </c>
      <c r="G38" s="127">
        <v>0</v>
      </c>
      <c r="H38" s="127">
        <v>0</v>
      </c>
      <c r="I38" s="127">
        <f t="shared" si="24"/>
        <v>0</v>
      </c>
      <c r="J38" s="127">
        <f t="shared" si="24"/>
        <v>0</v>
      </c>
      <c r="K38" s="128">
        <f t="shared" si="24"/>
        <v>0</v>
      </c>
      <c r="L38" s="127">
        <f t="shared" si="24"/>
        <v>0</v>
      </c>
      <c r="M38" s="129">
        <f t="shared" si="24"/>
        <v>0</v>
      </c>
      <c r="N38" s="129">
        <f t="shared" si="24"/>
        <v>0</v>
      </c>
      <c r="O38" s="127">
        <f t="shared" si="24"/>
        <v>0</v>
      </c>
      <c r="P38" s="130">
        <f t="shared" si="24"/>
        <v>0</v>
      </c>
      <c r="Q38" s="152"/>
    </row>
    <row r="39" spans="1:17" s="171" customFormat="1" ht="23.25" customHeight="1" hidden="1">
      <c r="A39" s="168"/>
      <c r="B39" s="168"/>
      <c r="C39" s="169"/>
      <c r="D39" s="169">
        <v>1</v>
      </c>
      <c r="E39" s="169"/>
      <c r="F39" s="135" t="s">
        <v>73</v>
      </c>
      <c r="G39" s="131">
        <v>0</v>
      </c>
      <c r="H39" s="131">
        <v>0</v>
      </c>
      <c r="I39" s="131">
        <f aca="true" t="shared" si="25" ref="I39:P39">I40+I43</f>
        <v>0</v>
      </c>
      <c r="J39" s="131">
        <f t="shared" si="25"/>
        <v>0</v>
      </c>
      <c r="K39" s="132">
        <f t="shared" si="25"/>
        <v>0</v>
      </c>
      <c r="L39" s="131">
        <f t="shared" si="25"/>
        <v>0</v>
      </c>
      <c r="M39" s="133">
        <f t="shared" si="25"/>
        <v>0</v>
      </c>
      <c r="N39" s="133">
        <f t="shared" si="25"/>
        <v>0</v>
      </c>
      <c r="O39" s="131">
        <f t="shared" si="25"/>
        <v>0</v>
      </c>
      <c r="P39" s="134">
        <f t="shared" si="25"/>
        <v>0</v>
      </c>
      <c r="Q39" s="170"/>
    </row>
    <row r="40" spans="1:17" s="171" customFormat="1" ht="23.25" customHeight="1" hidden="1">
      <c r="A40" s="172"/>
      <c r="B40" s="172"/>
      <c r="C40" s="167"/>
      <c r="D40" s="167"/>
      <c r="E40" s="167">
        <v>1</v>
      </c>
      <c r="F40" s="173" t="s">
        <v>74</v>
      </c>
      <c r="G40" s="131">
        <v>0</v>
      </c>
      <c r="H40" s="131">
        <v>0</v>
      </c>
      <c r="I40" s="131">
        <f aca="true" t="shared" si="26" ref="I40:N40">I41+I42</f>
        <v>0</v>
      </c>
      <c r="J40" s="131">
        <f t="shared" si="26"/>
        <v>0</v>
      </c>
      <c r="K40" s="132">
        <f t="shared" si="26"/>
        <v>0</v>
      </c>
      <c r="L40" s="131">
        <f t="shared" si="26"/>
        <v>0</v>
      </c>
      <c r="M40" s="133">
        <f t="shared" si="26"/>
        <v>0</v>
      </c>
      <c r="N40" s="133">
        <f t="shared" si="26"/>
        <v>0</v>
      </c>
      <c r="O40" s="131">
        <f aca="true" t="shared" si="27" ref="O40:O45">G40-I40-K40+M40</f>
        <v>0</v>
      </c>
      <c r="P40" s="134">
        <f aca="true" t="shared" si="28" ref="P40:P45">H40-J40-L40+N40</f>
        <v>0</v>
      </c>
      <c r="Q40" s="170"/>
    </row>
    <row r="41" spans="1:17" s="157" customFormat="1" ht="21.75" customHeight="1" hidden="1">
      <c r="A41" s="153"/>
      <c r="B41" s="153"/>
      <c r="C41" s="154"/>
      <c r="D41" s="154"/>
      <c r="E41" s="154"/>
      <c r="F41" s="162" t="s">
        <v>66</v>
      </c>
      <c r="G41" s="146">
        <v>0</v>
      </c>
      <c r="H41" s="146">
        <v>0</v>
      </c>
      <c r="I41" s="146"/>
      <c r="J41" s="146"/>
      <c r="K41" s="147"/>
      <c r="L41" s="146"/>
      <c r="M41" s="146"/>
      <c r="N41" s="146">
        <f>-M41</f>
        <v>0</v>
      </c>
      <c r="O41" s="155">
        <f t="shared" si="27"/>
        <v>0</v>
      </c>
      <c r="P41" s="155">
        <f t="shared" si="28"/>
        <v>0</v>
      </c>
      <c r="Q41" s="156"/>
    </row>
    <row r="42" spans="1:17" s="157" customFormat="1" ht="21.75" customHeight="1" hidden="1">
      <c r="A42" s="153"/>
      <c r="B42" s="153"/>
      <c r="C42" s="154"/>
      <c r="D42" s="154"/>
      <c r="E42" s="154"/>
      <c r="F42" s="162" t="s">
        <v>32</v>
      </c>
      <c r="G42" s="146">
        <v>0</v>
      </c>
      <c r="H42" s="146">
        <v>0</v>
      </c>
      <c r="I42" s="146">
        <v>0</v>
      </c>
      <c r="J42" s="146">
        <v>0</v>
      </c>
      <c r="K42" s="147">
        <v>0</v>
      </c>
      <c r="L42" s="146">
        <v>0</v>
      </c>
      <c r="M42" s="146"/>
      <c r="N42" s="146">
        <f>-M42</f>
        <v>0</v>
      </c>
      <c r="O42" s="155">
        <f t="shared" si="27"/>
        <v>0</v>
      </c>
      <c r="P42" s="155">
        <f t="shared" si="28"/>
        <v>0</v>
      </c>
      <c r="Q42" s="156"/>
    </row>
    <row r="43" spans="1:17" s="171" customFormat="1" ht="23.25" customHeight="1" hidden="1">
      <c r="A43" s="172"/>
      <c r="B43" s="172"/>
      <c r="C43" s="167"/>
      <c r="D43" s="167"/>
      <c r="E43" s="167">
        <v>2</v>
      </c>
      <c r="F43" s="173" t="s">
        <v>75</v>
      </c>
      <c r="G43" s="131">
        <v>0</v>
      </c>
      <c r="H43" s="131">
        <v>0</v>
      </c>
      <c r="I43" s="131">
        <f aca="true" t="shared" si="29" ref="I43:N43">I44+I45</f>
        <v>0</v>
      </c>
      <c r="J43" s="131">
        <f t="shared" si="29"/>
        <v>0</v>
      </c>
      <c r="K43" s="132">
        <f t="shared" si="29"/>
        <v>0</v>
      </c>
      <c r="L43" s="131">
        <f t="shared" si="29"/>
        <v>0</v>
      </c>
      <c r="M43" s="133">
        <f t="shared" si="29"/>
        <v>0</v>
      </c>
      <c r="N43" s="133">
        <f t="shared" si="29"/>
        <v>0</v>
      </c>
      <c r="O43" s="131">
        <f t="shared" si="27"/>
        <v>0</v>
      </c>
      <c r="P43" s="134">
        <f t="shared" si="28"/>
        <v>0</v>
      </c>
      <c r="Q43" s="170"/>
    </row>
    <row r="44" spans="1:17" s="157" customFormat="1" ht="21.75" customHeight="1" hidden="1">
      <c r="A44" s="153"/>
      <c r="B44" s="153"/>
      <c r="C44" s="154"/>
      <c r="D44" s="154"/>
      <c r="E44" s="154"/>
      <c r="F44" s="173" t="s">
        <v>62</v>
      </c>
      <c r="G44" s="146">
        <v>0</v>
      </c>
      <c r="H44" s="146">
        <v>0</v>
      </c>
      <c r="I44" s="146"/>
      <c r="J44" s="146"/>
      <c r="K44" s="147"/>
      <c r="L44" s="146"/>
      <c r="M44" s="146"/>
      <c r="N44" s="146">
        <f>-M44</f>
        <v>0</v>
      </c>
      <c r="O44" s="155">
        <f t="shared" si="27"/>
        <v>0</v>
      </c>
      <c r="P44" s="155">
        <f t="shared" si="28"/>
        <v>0</v>
      </c>
      <c r="Q44" s="156"/>
    </row>
    <row r="45" spans="1:17" s="157" customFormat="1" ht="21.75" customHeight="1" hidden="1">
      <c r="A45" s="153"/>
      <c r="B45" s="153"/>
      <c r="C45" s="154"/>
      <c r="D45" s="154"/>
      <c r="E45" s="154"/>
      <c r="F45" s="173" t="s">
        <v>63</v>
      </c>
      <c r="G45" s="146">
        <v>0</v>
      </c>
      <c r="H45" s="146">
        <v>0</v>
      </c>
      <c r="I45" s="146">
        <v>0</v>
      </c>
      <c r="J45" s="146">
        <v>0</v>
      </c>
      <c r="K45" s="147">
        <v>0</v>
      </c>
      <c r="L45" s="146">
        <v>0</v>
      </c>
      <c r="M45" s="146"/>
      <c r="N45" s="146">
        <f>-M45</f>
        <v>0</v>
      </c>
      <c r="O45" s="155">
        <f t="shared" si="27"/>
        <v>0</v>
      </c>
      <c r="P45" s="155">
        <f t="shared" si="28"/>
        <v>0</v>
      </c>
      <c r="Q45" s="156"/>
    </row>
    <row r="46" spans="1:17" s="157" customFormat="1" ht="21.75" customHeight="1">
      <c r="A46" s="153"/>
      <c r="B46" s="153"/>
      <c r="C46" s="154"/>
      <c r="D46" s="154"/>
      <c r="E46" s="154"/>
      <c r="F46" s="173"/>
      <c r="G46" s="146"/>
      <c r="H46" s="146"/>
      <c r="I46" s="146"/>
      <c r="J46" s="146"/>
      <c r="K46" s="147"/>
      <c r="L46" s="146"/>
      <c r="M46" s="146"/>
      <c r="N46" s="146"/>
      <c r="O46" s="155"/>
      <c r="P46" s="155"/>
      <c r="Q46" s="156"/>
    </row>
    <row r="47" spans="1:17" s="157" customFormat="1" ht="21.75" customHeight="1">
      <c r="A47" s="153"/>
      <c r="B47" s="153"/>
      <c r="C47" s="154"/>
      <c r="D47" s="154"/>
      <c r="E47" s="154"/>
      <c r="F47" s="173"/>
      <c r="G47" s="146"/>
      <c r="H47" s="146"/>
      <c r="I47" s="146"/>
      <c r="J47" s="146"/>
      <c r="K47" s="147"/>
      <c r="L47" s="146"/>
      <c r="M47" s="146"/>
      <c r="N47" s="146"/>
      <c r="O47" s="155"/>
      <c r="P47" s="155"/>
      <c r="Q47" s="156"/>
    </row>
    <row r="48" spans="1:17" s="157" customFormat="1" ht="21.75" customHeight="1">
      <c r="A48" s="153"/>
      <c r="B48" s="153"/>
      <c r="C48" s="154"/>
      <c r="D48" s="154"/>
      <c r="E48" s="154"/>
      <c r="F48" s="173"/>
      <c r="G48" s="146"/>
      <c r="H48" s="146"/>
      <c r="I48" s="146"/>
      <c r="J48" s="146"/>
      <c r="K48" s="147"/>
      <c r="L48" s="146"/>
      <c r="M48" s="146"/>
      <c r="N48" s="146"/>
      <c r="O48" s="155"/>
      <c r="P48" s="155"/>
      <c r="Q48" s="156"/>
    </row>
    <row r="49" spans="1:17" s="157" customFormat="1" ht="21.75" customHeight="1">
      <c r="A49" s="153"/>
      <c r="B49" s="153"/>
      <c r="C49" s="154"/>
      <c r="D49" s="154"/>
      <c r="E49" s="154"/>
      <c r="F49" s="173"/>
      <c r="G49" s="146"/>
      <c r="H49" s="146"/>
      <c r="I49" s="146"/>
      <c r="J49" s="146"/>
      <c r="K49" s="147"/>
      <c r="L49" s="146"/>
      <c r="M49" s="146"/>
      <c r="N49" s="146"/>
      <c r="O49" s="155"/>
      <c r="P49" s="155"/>
      <c r="Q49" s="156"/>
    </row>
    <row r="50" spans="1:17" s="157" customFormat="1" ht="21.75" customHeight="1">
      <c r="A50" s="153"/>
      <c r="B50" s="153"/>
      <c r="C50" s="154"/>
      <c r="D50" s="154"/>
      <c r="E50" s="154"/>
      <c r="F50" s="173"/>
      <c r="G50" s="146"/>
      <c r="H50" s="146"/>
      <c r="I50" s="146"/>
      <c r="J50" s="146"/>
      <c r="K50" s="147"/>
      <c r="L50" s="146"/>
      <c r="M50" s="146"/>
      <c r="N50" s="146"/>
      <c r="O50" s="155"/>
      <c r="P50" s="155"/>
      <c r="Q50" s="156"/>
    </row>
    <row r="51" spans="1:17" s="157" customFormat="1" ht="21.75" customHeight="1">
      <c r="A51" s="153"/>
      <c r="B51" s="153"/>
      <c r="C51" s="154"/>
      <c r="D51" s="154"/>
      <c r="E51" s="154"/>
      <c r="F51" s="173"/>
      <c r="G51" s="146"/>
      <c r="H51" s="146"/>
      <c r="I51" s="146"/>
      <c r="J51" s="146"/>
      <c r="K51" s="147"/>
      <c r="L51" s="146"/>
      <c r="M51" s="146"/>
      <c r="N51" s="146"/>
      <c r="O51" s="155"/>
      <c r="P51" s="155"/>
      <c r="Q51" s="156"/>
    </row>
    <row r="52" spans="1:17" s="157" customFormat="1" ht="21.75" customHeight="1">
      <c r="A52" s="153"/>
      <c r="B52" s="153"/>
      <c r="C52" s="154"/>
      <c r="D52" s="154"/>
      <c r="E52" s="154"/>
      <c r="F52" s="173"/>
      <c r="G52" s="146"/>
      <c r="H52" s="146"/>
      <c r="I52" s="146"/>
      <c r="J52" s="146"/>
      <c r="K52" s="147"/>
      <c r="L52" s="146"/>
      <c r="M52" s="146"/>
      <c r="N52" s="146"/>
      <c r="O52" s="155"/>
      <c r="P52" s="155"/>
      <c r="Q52" s="156"/>
    </row>
    <row r="53" spans="1:17" s="157" customFormat="1" ht="21.75" customHeight="1">
      <c r="A53" s="153"/>
      <c r="B53" s="153"/>
      <c r="C53" s="154"/>
      <c r="D53" s="154"/>
      <c r="E53" s="154"/>
      <c r="F53" s="173"/>
      <c r="G53" s="146"/>
      <c r="H53" s="146"/>
      <c r="I53" s="146"/>
      <c r="J53" s="146"/>
      <c r="K53" s="147"/>
      <c r="L53" s="146"/>
      <c r="M53" s="146"/>
      <c r="N53" s="146"/>
      <c r="O53" s="155"/>
      <c r="P53" s="155"/>
      <c r="Q53" s="156"/>
    </row>
    <row r="54" spans="1:17" s="157" customFormat="1" ht="21.75" customHeight="1">
      <c r="A54" s="153"/>
      <c r="B54" s="153"/>
      <c r="C54" s="154"/>
      <c r="D54" s="154"/>
      <c r="E54" s="154"/>
      <c r="F54" s="173"/>
      <c r="G54" s="146"/>
      <c r="H54" s="146"/>
      <c r="I54" s="146"/>
      <c r="J54" s="146"/>
      <c r="K54" s="147"/>
      <c r="L54" s="146"/>
      <c r="M54" s="146"/>
      <c r="N54" s="146"/>
      <c r="O54" s="155"/>
      <c r="P54" s="155"/>
      <c r="Q54" s="156"/>
    </row>
    <row r="55" spans="1:17" s="157" customFormat="1" ht="21.75" customHeight="1">
      <c r="A55" s="153"/>
      <c r="B55" s="153"/>
      <c r="C55" s="154"/>
      <c r="D55" s="154"/>
      <c r="E55" s="154"/>
      <c r="F55" s="173"/>
      <c r="G55" s="146"/>
      <c r="H55" s="146"/>
      <c r="I55" s="146"/>
      <c r="J55" s="146"/>
      <c r="K55" s="147"/>
      <c r="L55" s="146"/>
      <c r="M55" s="146"/>
      <c r="N55" s="146"/>
      <c r="O55" s="155"/>
      <c r="P55" s="155"/>
      <c r="Q55" s="156"/>
    </row>
    <row r="56" spans="1:17" s="157" customFormat="1" ht="21.75" customHeight="1">
      <c r="A56" s="153"/>
      <c r="B56" s="153"/>
      <c r="C56" s="154"/>
      <c r="D56" s="154"/>
      <c r="E56" s="154"/>
      <c r="F56" s="173"/>
      <c r="G56" s="146"/>
      <c r="H56" s="146"/>
      <c r="I56" s="146"/>
      <c r="J56" s="146"/>
      <c r="K56" s="147"/>
      <c r="L56" s="146"/>
      <c r="M56" s="146"/>
      <c r="N56" s="146"/>
      <c r="O56" s="155"/>
      <c r="P56" s="155"/>
      <c r="Q56" s="156"/>
    </row>
    <row r="57" spans="1:17" s="157" customFormat="1" ht="21.75" customHeight="1">
      <c r="A57" s="153"/>
      <c r="B57" s="153"/>
      <c r="C57" s="154"/>
      <c r="D57" s="154"/>
      <c r="E57" s="154"/>
      <c r="F57" s="173"/>
      <c r="G57" s="146"/>
      <c r="H57" s="146"/>
      <c r="I57" s="146"/>
      <c r="J57" s="146"/>
      <c r="K57" s="147"/>
      <c r="L57" s="146"/>
      <c r="M57" s="146"/>
      <c r="N57" s="146"/>
      <c r="O57" s="155"/>
      <c r="P57" s="155"/>
      <c r="Q57" s="156"/>
    </row>
    <row r="58" spans="1:17" s="157" customFormat="1" ht="21.75" customHeight="1">
      <c r="A58" s="153"/>
      <c r="B58" s="153"/>
      <c r="C58" s="154"/>
      <c r="D58" s="154"/>
      <c r="E58" s="154"/>
      <c r="F58" s="173"/>
      <c r="G58" s="146"/>
      <c r="H58" s="146"/>
      <c r="I58" s="146"/>
      <c r="J58" s="146"/>
      <c r="K58" s="147"/>
      <c r="L58" s="146"/>
      <c r="M58" s="146"/>
      <c r="N58" s="146"/>
      <c r="O58" s="155"/>
      <c r="P58" s="155"/>
      <c r="Q58" s="156"/>
    </row>
    <row r="59" spans="1:17" s="157" customFormat="1" ht="21.75" customHeight="1">
      <c r="A59" s="153"/>
      <c r="B59" s="153"/>
      <c r="C59" s="154"/>
      <c r="D59" s="154"/>
      <c r="E59" s="154"/>
      <c r="F59" s="173"/>
      <c r="G59" s="146"/>
      <c r="H59" s="146"/>
      <c r="I59" s="146"/>
      <c r="J59" s="146"/>
      <c r="K59" s="147"/>
      <c r="L59" s="146"/>
      <c r="M59" s="146"/>
      <c r="N59" s="146"/>
      <c r="O59" s="155"/>
      <c r="P59" s="155"/>
      <c r="Q59" s="156"/>
    </row>
    <row r="60" spans="1:17" s="157" customFormat="1" ht="21.75" customHeight="1">
      <c r="A60" s="153"/>
      <c r="B60" s="153"/>
      <c r="C60" s="154"/>
      <c r="D60" s="154"/>
      <c r="E60" s="154"/>
      <c r="F60" s="173"/>
      <c r="G60" s="146"/>
      <c r="H60" s="146"/>
      <c r="I60" s="146"/>
      <c r="J60" s="146"/>
      <c r="K60" s="147"/>
      <c r="L60" s="146"/>
      <c r="M60" s="146"/>
      <c r="N60" s="146"/>
      <c r="O60" s="155"/>
      <c r="P60" s="155"/>
      <c r="Q60" s="156"/>
    </row>
    <row r="61" spans="1:17" s="157" customFormat="1" ht="21.75" customHeight="1">
      <c r="A61" s="153"/>
      <c r="B61" s="153"/>
      <c r="C61" s="154"/>
      <c r="D61" s="154"/>
      <c r="E61" s="154"/>
      <c r="F61" s="173"/>
      <c r="G61" s="146"/>
      <c r="H61" s="146"/>
      <c r="I61" s="146"/>
      <c r="J61" s="146"/>
      <c r="K61" s="147"/>
      <c r="L61" s="146"/>
      <c r="M61" s="146"/>
      <c r="N61" s="146"/>
      <c r="O61" s="155"/>
      <c r="P61" s="155"/>
      <c r="Q61" s="156"/>
    </row>
    <row r="62" spans="1:17" s="157" customFormat="1" ht="9.75" customHeight="1">
      <c r="A62" s="153"/>
      <c r="B62" s="153"/>
      <c r="C62" s="154"/>
      <c r="D62" s="154"/>
      <c r="E62" s="154"/>
      <c r="F62" s="173"/>
      <c r="G62" s="146"/>
      <c r="H62" s="146"/>
      <c r="I62" s="146"/>
      <c r="J62" s="146"/>
      <c r="K62" s="147"/>
      <c r="L62" s="146"/>
      <c r="M62" s="146"/>
      <c r="N62" s="146"/>
      <c r="O62" s="155"/>
      <c r="P62" s="155"/>
      <c r="Q62" s="156"/>
    </row>
    <row r="63" spans="1:17" s="157" customFormat="1" ht="21.75" customHeight="1">
      <c r="A63" s="153"/>
      <c r="B63" s="153"/>
      <c r="C63" s="154"/>
      <c r="D63" s="154"/>
      <c r="E63" s="154"/>
      <c r="F63" s="173"/>
      <c r="G63" s="146"/>
      <c r="H63" s="146"/>
      <c r="I63" s="146"/>
      <c r="J63" s="146"/>
      <c r="K63" s="147"/>
      <c r="L63" s="146"/>
      <c r="M63" s="146"/>
      <c r="N63" s="146"/>
      <c r="O63" s="155"/>
      <c r="P63" s="155"/>
      <c r="Q63" s="156"/>
    </row>
    <row r="64" spans="1:17" s="157" customFormat="1" ht="21.75" customHeight="1">
      <c r="A64" s="153"/>
      <c r="B64" s="153"/>
      <c r="C64" s="154"/>
      <c r="D64" s="154"/>
      <c r="E64" s="154"/>
      <c r="F64" s="173"/>
      <c r="G64" s="146"/>
      <c r="H64" s="146"/>
      <c r="I64" s="146"/>
      <c r="J64" s="146"/>
      <c r="K64" s="147"/>
      <c r="L64" s="146"/>
      <c r="M64" s="146"/>
      <c r="N64" s="146"/>
      <c r="O64" s="155"/>
      <c r="P64" s="155"/>
      <c r="Q64" s="156"/>
    </row>
    <row r="65" spans="1:16" ht="30.75" customHeight="1" thickBot="1">
      <c r="A65" s="174"/>
      <c r="B65" s="175"/>
      <c r="C65" s="175"/>
      <c r="D65" s="175"/>
      <c r="E65" s="175"/>
      <c r="F65" s="150"/>
      <c r="G65" s="176"/>
      <c r="H65" s="176"/>
      <c r="I65" s="176"/>
      <c r="J65" s="176"/>
      <c r="K65" s="177"/>
      <c r="L65" s="176"/>
      <c r="M65" s="176"/>
      <c r="N65" s="176"/>
      <c r="O65" s="176"/>
      <c r="P65" s="178"/>
    </row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2015-03-08T04:07:33Z</cp:lastPrinted>
  <dcterms:created xsi:type="dcterms:W3CDTF">2005-01-20T08:06:46Z</dcterms:created>
  <dcterms:modified xsi:type="dcterms:W3CDTF">2015-04-26T03:15:05Z</dcterms:modified>
  <cp:category/>
  <cp:version/>
  <cp:contentType/>
  <cp:contentStatus/>
</cp:coreProperties>
</file>