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0"/>
  </bookViews>
  <sheets>
    <sheet name="資產負債清理表" sheetId="1" r:id="rId1"/>
  </sheets>
  <definedNames>
    <definedName name="_xlnm.Print_Area" localSheetId="0">'資產負債清理表'!$A$1:$L$60</definedName>
  </definedNames>
  <calcPr fullCalcOnLoad="1"/>
</workbook>
</file>

<file path=xl/sharedStrings.xml><?xml version="1.0" encoding="utf-8"?>
<sst xmlns="http://schemas.openxmlformats.org/spreadsheetml/2006/main" count="113" uniqueCount="109">
  <si>
    <r>
      <rPr>
        <b/>
        <sz val="22"/>
        <rFont val="新細明體"/>
        <family val="1"/>
      </rPr>
      <t>經濟部第二辦公室資產負債清理表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</si>
  <si>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</si>
  <si>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</si>
  <si>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</si>
  <si>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</si>
  <si>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</si>
  <si>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</si>
  <si>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</si>
  <si>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</si>
  <si>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</si>
  <si>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</si>
  <si>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</si>
  <si>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</si>
  <si>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</si>
  <si>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</si>
  <si>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</si>
  <si>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</si>
  <si>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</si>
  <si>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</si>
  <si>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</si>
  <si>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</si>
  <si>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</si>
  <si>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</si>
  <si>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</si>
  <si>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</si>
  <si>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</si>
  <si>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</si>
  <si>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</si>
  <si>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</si>
  <si>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</si>
  <si>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</si>
  <si>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</si>
  <si>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</si>
  <si>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</si>
  <si>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</si>
  <si>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</si>
  <si>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</si>
  <si>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</si>
  <si>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</si>
  <si>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</si>
  <si>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</si>
  <si>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</si>
  <si>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</si>
  <si>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</si>
  <si>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</si>
  <si>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</si>
  <si>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</si>
  <si>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</si>
  <si>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</si>
  <si>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</si>
  <si>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</si>
  <si>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</si>
  <si>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</si>
  <si>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</si>
  <si>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</si>
  <si>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</si>
  <si>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</si>
  <si>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</si>
  <si>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</si>
  <si>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</si>
  <si>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</si>
  <si>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</si>
  <si>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</si>
  <si>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</si>
  <si>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</si>
  <si>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</si>
  <si>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</si>
  <si>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</si>
  <si>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</si>
  <si>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</si>
  <si>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</si>
  <si>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</si>
  <si>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</si>
  <si>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</si>
  <si>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</si>
  <si>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</si>
  <si>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</si>
  <si>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</si>
  <si>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</si>
  <si>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</si>
  <si>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</si>
  <si>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</si>
  <si>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</si>
  <si>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</si>
  <si>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</si>
  <si>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</si>
  <si>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</si>
  <si>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</si>
  <si>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</si>
  <si>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</si>
  <si>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</si>
  <si>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</si>
  <si>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</si>
  <si>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</si>
  <si>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</si>
  <si>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</si>
  <si>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</si>
  <si>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</si>
  <si>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</si>
  <si>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</si>
  <si>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</si>
  <si>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</si>
  <si>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</si>
  <si>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</si>
  <si>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</si>
  <si>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</si>
  <si>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</si>
  <si>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650,000</t>
    </r>
    <r>
      <rPr>
        <sz val="10"/>
        <rFont val="新細明體"/>
        <family val="1"/>
      </rPr>
      <t>元。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</si>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</sst>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190" fontId="7" fillId="0" borderId="0" xfId="0" applyNumberFormat="1" applyFont="1" applyAlignment="1">
      <alignment/>
    </xf>
    <xf numFmtId="209" fontId="8" fillId="0" borderId="10" xfId="0" applyNumberFormat="1" applyFont="1" applyBorder="1" applyAlignment="1" applyProtection="1">
      <alignment/>
      <protection/>
    </xf>
    <xf numFmtId="209" fontId="8" fillId="0" borderId="11" xfId="0" applyNumberFormat="1" applyFont="1" applyBorder="1" applyAlignment="1" applyProtection="1">
      <alignment/>
      <protection/>
    </xf>
    <xf numFmtId="209" fontId="6" fillId="0" borderId="10" xfId="0" applyNumberFormat="1" applyFont="1" applyBorder="1" applyAlignment="1" applyProtection="1">
      <alignment/>
      <protection locked="0"/>
    </xf>
    <xf numFmtId="209" fontId="6" fillId="0" borderId="10" xfId="0" applyNumberFormat="1" applyFont="1" applyBorder="1" applyAlignment="1" applyProtection="1">
      <alignment/>
      <protection/>
    </xf>
    <xf numFmtId="209" fontId="6" fillId="0" borderId="11" xfId="0" applyNumberFormat="1" applyFont="1" applyBorder="1" applyAlignment="1" applyProtection="1">
      <alignment/>
      <protection/>
    </xf>
    <xf numFmtId="209" fontId="8" fillId="0" borderId="12" xfId="0" applyNumberFormat="1" applyFont="1" applyBorder="1" applyAlignment="1" applyProtection="1">
      <alignment/>
      <protection/>
    </xf>
    <xf numFmtId="209" fontId="8" fillId="0" borderId="10" xfId="0" applyNumberFormat="1" applyFont="1" applyBorder="1" applyAlignment="1" applyProtection="1">
      <alignment/>
      <protection locked="0"/>
    </xf>
    <xf numFmtId="211" fontId="8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 locked="0"/>
    </xf>
    <xf numFmtId="190" fontId="6" fillId="0" borderId="0" xfId="0" applyNumberFormat="1" applyFont="1" applyBorder="1" applyAlignment="1" applyProtection="1">
      <alignment horizontal="left"/>
      <protection/>
    </xf>
    <xf numFmtId="209" fontId="8" fillId="0" borderId="13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5" xfId="0" applyFont="1" applyBorder="1" applyAlignment="1" quotePrefix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0" xfId="0" applyFont="1" applyBorder="1" applyAlignment="1" quotePrefix="1">
      <alignment horizont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6" fillId="0" borderId="14" xfId="0" applyFont="1" applyBorder="1" applyAlignment="1">
      <alignment vertical="center"/>
    </xf>
    <xf numFmtId="0" fontId="8" fillId="0" borderId="14" xfId="0" applyFont="1" applyBorder="1" applyAlignment="1" quotePrefix="1">
      <alignment horizontal="right"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left"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0" fontId="29" fillId="0" borderId="0" xfId="0" applyFont="1" applyAlignment="1">
      <alignment/>
    </xf>
    <xf numFmtId="181" fontId="40" fillId="0" borderId="0" xfId="34" applyFont="1" applyAlignment="1">
      <alignment/>
    </xf>
    <xf numFmtId="181" fontId="41" fillId="0" borderId="0" xfId="34" applyFont="1" applyAlignment="1">
      <alignment/>
    </xf>
    <xf numFmtId="0" fontId="10" fillId="0" borderId="0" xfId="0" applyFont="1" applyBorder="1" applyAlignment="1">
      <alignment vertical="center"/>
    </xf>
    <xf numFmtId="214" fontId="8" fillId="0" borderId="10" xfId="0" applyNumberFormat="1" applyFont="1" applyBorder="1" applyAlignment="1" applyProtection="1">
      <alignment/>
      <protection/>
    </xf>
    <xf numFmtId="214" fontId="6" fillId="0" borderId="10" xfId="0" applyNumberFormat="1" applyFont="1" applyBorder="1" applyAlignment="1" applyProtection="1">
      <alignment/>
      <protection/>
    </xf>
    <xf numFmtId="0" fontId="9" fillId="0" borderId="14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214" fontId="6" fillId="0" borderId="11" xfId="0" applyNumberFormat="1" applyFont="1" applyBorder="1" applyAlignment="1" applyProtection="1">
      <alignment/>
      <protection/>
    </xf>
    <xf numFmtId="214" fontId="8" fillId="0" borderId="17" xfId="0" applyNumberFormat="1" applyFont="1" applyBorder="1" applyAlignment="1" applyProtection="1">
      <alignment/>
      <protection/>
    </xf>
    <xf numFmtId="214" fontId="8" fillId="0" borderId="18" xfId="0" applyNumberFormat="1" applyFont="1" applyBorder="1" applyAlignment="1" applyProtection="1">
      <alignment/>
      <protection/>
    </xf>
    <xf numFmtId="214" fontId="8" fillId="0" borderId="11" xfId="0" applyNumberFormat="1" applyFont="1" applyBorder="1" applyAlignment="1" applyProtection="1">
      <alignment/>
      <protection/>
    </xf>
    <xf numFmtId="214" fontId="1" fillId="0" borderId="0" xfId="0" applyNumberFormat="1" applyFont="1" applyBorder="1" applyAlignment="1">
      <alignment/>
    </xf>
    <xf numFmtId="214" fontId="8" fillId="0" borderId="12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90" fontId="9" fillId="0" borderId="18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190" fontId="9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90" fontId="9" fillId="0" borderId="18" xfId="0" applyNumberFormat="1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left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1">
      <selection activeCell="E4" sqref="E4:E5"/>
    </sheetView>
  </sheetViews>
  <sheetFormatPr defaultColWidth="9.00390625" defaultRowHeight="15.75"/>
  <cols>
    <col min="1" max="1" width="2.00390625" style="51" customWidth="1"/>
    <col min="2" max="2" width="1.625" style="30" customWidth="1"/>
    <col min="3" max="3" width="2.25390625" style="51" customWidth="1"/>
    <col min="4" max="4" width="17.25390625" style="51" customWidth="1"/>
    <col min="5" max="5" width="18.50390625" style="52" customWidth="1"/>
    <col min="6" max="6" width="6.50390625" style="52" customWidth="1"/>
    <col min="7" max="7" width="2.00390625" style="52" customWidth="1"/>
    <col min="8" max="8" width="1.75390625" style="51" customWidth="1"/>
    <col min="9" max="9" width="2.25390625" style="51" customWidth="1"/>
    <col min="10" max="10" width="17.875" style="51" customWidth="1"/>
    <col min="11" max="11" width="18.75390625" style="51" customWidth="1"/>
    <col min="12" max="12" width="7.625" style="51" customWidth="1"/>
    <col min="13" max="16384" width="9.00390625" style="51" customWidth="1"/>
  </cols>
  <sheetData>
    <row r="1" spans="2:7" s="1" customFormat="1" ht="9" customHeight="1">
      <c r="B1" s="2"/>
      <c r="D1" s="3"/>
      <c r="E1" s="4"/>
      <c r="F1" s="4"/>
      <c r="G1" s="4"/>
    </row>
    <row r="2" spans="2:12" s="18" customFormat="1" ht="39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2:12" s="19" customFormat="1" ht="21.75" customHeight="1">
      <c r="B3" s="20"/>
      <c r="C3" s="21"/>
      <c r="D3" s="56" t="s">
        <v>1</v>
      </c>
      <c r="E3" s="74" t="s">
        <v>108</v>
      </c>
      <c r="F3" s="74"/>
      <c r="G3" s="74"/>
      <c r="H3" s="74"/>
      <c r="I3" s="74"/>
      <c r="J3" s="74"/>
      <c r="K3" s="22"/>
      <c r="L3" s="23" t="s">
        <v>2</v>
      </c>
    </row>
    <row r="4" spans="1:12" s="3" customFormat="1" ht="21.75" customHeight="1">
      <c r="A4" s="79" t="s">
        <v>5</v>
      </c>
      <c r="B4" s="79"/>
      <c r="C4" s="79"/>
      <c r="D4" s="80"/>
      <c r="E4" s="71" t="s">
        <v>3</v>
      </c>
      <c r="F4" s="75" t="s">
        <v>4</v>
      </c>
      <c r="G4" s="79" t="s">
        <v>5</v>
      </c>
      <c r="H4" s="79"/>
      <c r="I4" s="79"/>
      <c r="J4" s="80"/>
      <c r="K4" s="71" t="s">
        <v>3</v>
      </c>
      <c r="L4" s="78" t="s">
        <v>4</v>
      </c>
    </row>
    <row r="5" spans="1:12" s="25" customFormat="1" ht="33" customHeight="1">
      <c r="A5" s="59"/>
      <c r="B5" s="59"/>
      <c r="C5" s="59"/>
      <c r="D5" s="60"/>
      <c r="E5" s="72"/>
      <c r="F5" s="76"/>
      <c r="G5" s="59"/>
      <c r="H5" s="59"/>
      <c r="I5" s="59"/>
      <c r="J5" s="60"/>
      <c r="K5" s="77"/>
      <c r="L5" s="77"/>
    </row>
    <row r="6" spans="1:12" s="19" customFormat="1" ht="24.75" customHeight="1">
      <c r="A6" s="26" t="s">
        <v>6</v>
      </c>
      <c r="B6" s="24"/>
      <c r="C6" s="24"/>
      <c r="D6" s="27"/>
      <c r="E6" s="5">
        <f>SUM(E7,E18,E27,E32,E44,E47,E50)</f>
        <v>1593780.65</v>
      </c>
      <c r="F6" s="57">
        <f>IF(E$6&gt;0,(E6/E$6)*100,0)</f>
        <v>100</v>
      </c>
      <c r="G6" s="26" t="s">
        <v>7</v>
      </c>
      <c r="H6" s="24"/>
      <c r="I6" s="24"/>
      <c r="J6" s="27"/>
      <c r="K6" s="5">
        <f>K7+K17+K24+K27+K30</f>
        <v>0</v>
      </c>
      <c r="L6" s="63">
        <f>IF(K$6&gt;0,(K6/E$6)*100,0)</f>
        <v>0</v>
      </c>
    </row>
    <row r="7" spans="1:12" s="29" customFormat="1" ht="13.5" customHeight="1">
      <c r="A7" s="20"/>
      <c r="B7" s="69" t="s">
        <v>8</v>
      </c>
      <c r="C7" s="67"/>
      <c r="D7" s="68"/>
      <c r="E7" s="5">
        <f>SUM(E8:E17)</f>
        <v>931359</v>
      </c>
      <c r="F7" s="57">
        <f>IF(E$6&gt;0,(E7/E$6)*100,0)</f>
        <v>58.43708793929705</v>
      </c>
      <c r="G7" s="6"/>
      <c r="H7" s="69" t="s">
        <v>9</v>
      </c>
      <c r="I7" s="67"/>
      <c r="J7" s="68"/>
      <c r="K7" s="5">
        <f>SUM(K8:K16)</f>
        <v>0</v>
      </c>
      <c r="L7" s="64">
        <f aca="true" t="shared" si="0" ref="L7:L13">IF(K$59&gt;0,(K7/K$59)*100,0)</f>
        <v>0</v>
      </c>
    </row>
    <row r="8" spans="1:12" s="31" customFormat="1" ht="13.5" customHeight="1">
      <c r="A8" s="30"/>
      <c r="B8" s="28"/>
      <c r="C8" s="67" t="s">
        <v>10</v>
      </c>
      <c r="D8" s="68"/>
      <c r="E8" s="7"/>
      <c r="F8" s="58">
        <f aca="true" t="shared" si="1" ref="F8:F17">IF(E$6&gt;0,(E8/E$6)*100,0)</f>
        <v>0</v>
      </c>
      <c r="G8" s="9"/>
      <c r="H8" s="28"/>
      <c r="I8" s="81" t="s">
        <v>11</v>
      </c>
      <c r="J8" s="68"/>
      <c r="K8" s="7"/>
      <c r="L8" s="61">
        <f t="shared" si="0"/>
        <v>0</v>
      </c>
    </row>
    <row r="9" spans="1:12" s="31" customFormat="1" ht="13.5" customHeight="1">
      <c r="A9" s="30"/>
      <c r="B9" s="28"/>
      <c r="C9" s="67" t="s">
        <v>12</v>
      </c>
      <c r="D9" s="68"/>
      <c r="E9" s="7"/>
      <c r="F9" s="58">
        <f t="shared" si="1"/>
        <v>0</v>
      </c>
      <c r="G9" s="9"/>
      <c r="H9" s="28"/>
      <c r="I9" s="81" t="s">
        <v>13</v>
      </c>
      <c r="J9" s="68"/>
      <c r="K9" s="7"/>
      <c r="L9" s="61">
        <f t="shared" si="0"/>
        <v>0</v>
      </c>
    </row>
    <row r="10" spans="1:12" s="31" customFormat="1" ht="13.5" customHeight="1">
      <c r="A10" s="30"/>
      <c r="B10" s="28"/>
      <c r="C10" s="67" t="s">
        <v>14</v>
      </c>
      <c r="D10" s="68"/>
      <c r="E10" s="7"/>
      <c r="F10" s="58">
        <f t="shared" si="1"/>
        <v>0</v>
      </c>
      <c r="G10" s="9"/>
      <c r="H10" s="28"/>
      <c r="I10" s="67" t="s">
        <v>15</v>
      </c>
      <c r="J10" s="68"/>
      <c r="K10" s="7"/>
      <c r="L10" s="61">
        <f t="shared" si="0"/>
        <v>0</v>
      </c>
    </row>
    <row r="11" spans="1:12" s="31" customFormat="1" ht="13.5" customHeight="1">
      <c r="A11" s="30"/>
      <c r="B11" s="28"/>
      <c r="C11" s="67" t="s">
        <v>16</v>
      </c>
      <c r="D11" s="68"/>
      <c r="E11" s="7"/>
      <c r="F11" s="58">
        <f t="shared" si="1"/>
        <v>0</v>
      </c>
      <c r="G11" s="9"/>
      <c r="H11" s="28"/>
      <c r="I11" s="67" t="s">
        <v>17</v>
      </c>
      <c r="J11" s="68"/>
      <c r="K11" s="7"/>
      <c r="L11" s="61">
        <f t="shared" si="0"/>
        <v>0</v>
      </c>
    </row>
    <row r="12" spans="1:12" s="31" customFormat="1" ht="13.5" customHeight="1">
      <c r="A12" s="30"/>
      <c r="B12" s="28"/>
      <c r="C12" s="67" t="s">
        <v>18</v>
      </c>
      <c r="D12" s="68"/>
      <c r="E12" s="7">
        <v>931359</v>
      </c>
      <c r="F12" s="58">
        <f t="shared" si="1"/>
        <v>58.43708793929705</v>
      </c>
      <c r="G12" s="9"/>
      <c r="H12" s="32"/>
      <c r="I12" s="67" t="s">
        <v>19</v>
      </c>
      <c r="J12" s="68"/>
      <c r="K12" s="7"/>
      <c r="L12" s="61">
        <f t="shared" si="0"/>
        <v>0</v>
      </c>
    </row>
    <row r="13" spans="1:12" s="31" customFormat="1" ht="13.5" customHeight="1">
      <c r="A13" s="30"/>
      <c r="B13" s="28"/>
      <c r="C13" s="67" t="s">
        <v>20</v>
      </c>
      <c r="D13" s="68"/>
      <c r="E13" s="7"/>
      <c r="F13" s="58">
        <f t="shared" si="1"/>
        <v>0</v>
      </c>
      <c r="G13" s="9"/>
      <c r="H13" s="32"/>
      <c r="I13" s="67" t="s">
        <v>21</v>
      </c>
      <c r="J13" s="68"/>
      <c r="K13" s="7"/>
      <c r="L13" s="61">
        <f t="shared" si="0"/>
        <v>0</v>
      </c>
    </row>
    <row r="14" spans="1:12" s="31" customFormat="1" ht="13.5" customHeight="1">
      <c r="A14" s="30"/>
      <c r="B14" s="28"/>
      <c r="C14" s="67" t="s">
        <v>22</v>
      </c>
      <c r="D14" s="68"/>
      <c r="E14" s="7"/>
      <c r="F14" s="58">
        <f t="shared" si="1"/>
        <v>0</v>
      </c>
      <c r="G14" s="9"/>
      <c r="H14" s="32"/>
      <c r="I14" s="67" t="s">
        <v>23</v>
      </c>
      <c r="J14" s="68"/>
      <c r="K14" s="7"/>
      <c r="L14" s="61"/>
    </row>
    <row r="15" spans="1:12" s="31" customFormat="1" ht="13.5" customHeight="1">
      <c r="A15" s="30"/>
      <c r="B15" s="28"/>
      <c r="C15" s="67" t="s">
        <v>24</v>
      </c>
      <c r="D15" s="68"/>
      <c r="E15" s="7"/>
      <c r="F15" s="58">
        <f t="shared" si="1"/>
        <v>0</v>
      </c>
      <c r="G15" s="9"/>
      <c r="H15" s="32"/>
      <c r="I15" s="67" t="s">
        <v>25</v>
      </c>
      <c r="J15" s="68"/>
      <c r="K15" s="7"/>
      <c r="L15" s="61">
        <f>IF(K$59&gt;0,(K15/K$59)*100,0)</f>
        <v>0</v>
      </c>
    </row>
    <row r="16" spans="1:12" s="31" customFormat="1" ht="13.5" customHeight="1">
      <c r="A16" s="30"/>
      <c r="B16" s="28"/>
      <c r="C16" s="67" t="s">
        <v>26</v>
      </c>
      <c r="D16" s="68"/>
      <c r="E16" s="7"/>
      <c r="F16" s="58">
        <f t="shared" si="1"/>
        <v>0</v>
      </c>
      <c r="G16" s="9"/>
      <c r="H16" s="17"/>
      <c r="I16" s="67" t="s">
        <v>27</v>
      </c>
      <c r="J16" s="68"/>
      <c r="K16" s="7"/>
      <c r="L16" s="61">
        <f>IF(K$59&gt;0,(K16/K$59)*100,0)</f>
        <v>0</v>
      </c>
    </row>
    <row r="17" spans="1:12" s="31" customFormat="1" ht="13.5" customHeight="1">
      <c r="A17" s="30"/>
      <c r="B17" s="28"/>
      <c r="C17" s="67" t="s">
        <v>28</v>
      </c>
      <c r="D17" s="68"/>
      <c r="E17" s="7"/>
      <c r="F17" s="58">
        <f t="shared" si="1"/>
        <v>0</v>
      </c>
      <c r="G17" s="9"/>
      <c r="H17" s="69" t="s">
        <v>29</v>
      </c>
      <c r="I17" s="69"/>
      <c r="J17" s="70"/>
      <c r="K17" s="5">
        <f>SUM(K18:K23)</f>
        <v>0</v>
      </c>
      <c r="L17" s="64">
        <f>SUM(L18:L23)</f>
        <v>0</v>
      </c>
    </row>
    <row r="18" spans="1:12" s="31" customFormat="1" ht="13.5" customHeight="1">
      <c r="A18" s="30"/>
      <c r="B18" s="69" t="s">
        <v>30</v>
      </c>
      <c r="C18" s="67"/>
      <c r="D18" s="68"/>
      <c r="E18" s="5">
        <f>SUM(E19:E26)</f>
        <v>0</v>
      </c>
      <c r="F18" s="57">
        <f>SUM(F19:F26)</f>
        <v>0</v>
      </c>
      <c r="G18" s="6"/>
      <c r="H18" s="32"/>
      <c r="I18" s="67" t="s">
        <v>31</v>
      </c>
      <c r="J18" s="68"/>
      <c r="K18" s="7"/>
      <c r="L18" s="61">
        <f aca="true" t="shared" si="2" ref="L18:L23">IF(K$59&gt;0,(K18/K$59)*100,0)</f>
        <v>0</v>
      </c>
    </row>
    <row r="19" spans="1:12" s="31" customFormat="1" ht="13.5" customHeight="1">
      <c r="A19" s="30"/>
      <c r="B19" s="17"/>
      <c r="C19" s="67" t="s">
        <v>32</v>
      </c>
      <c r="D19" s="68"/>
      <c r="E19" s="7"/>
      <c r="F19" s="58">
        <f aca="true" t="shared" si="3" ref="F19:F26">IF(E$6&gt;0,(E19/E$6)*100,0)</f>
        <v>0</v>
      </c>
      <c r="G19" s="9"/>
      <c r="H19" s="28"/>
      <c r="I19" s="67" t="s">
        <v>33</v>
      </c>
      <c r="J19" s="68"/>
      <c r="K19" s="7"/>
      <c r="L19" s="61">
        <f t="shared" si="2"/>
        <v>0</v>
      </c>
    </row>
    <row r="20" spans="1:12" s="29" customFormat="1" ht="13.5" customHeight="1">
      <c r="A20" s="20"/>
      <c r="B20" s="32"/>
      <c r="C20" s="67" t="s">
        <v>34</v>
      </c>
      <c r="D20" s="68"/>
      <c r="E20" s="7"/>
      <c r="F20" s="58">
        <f t="shared" si="3"/>
        <v>0</v>
      </c>
      <c r="G20" s="9"/>
      <c r="H20" s="32"/>
      <c r="I20" s="67" t="s">
        <v>35</v>
      </c>
      <c r="J20" s="68"/>
      <c r="K20" s="7"/>
      <c r="L20" s="61">
        <f t="shared" si="2"/>
        <v>0</v>
      </c>
    </row>
    <row r="21" spans="1:12" s="29" customFormat="1" ht="13.5" customHeight="1">
      <c r="A21" s="20"/>
      <c r="B21" s="28"/>
      <c r="C21" s="67" t="s">
        <v>36</v>
      </c>
      <c r="D21" s="68"/>
      <c r="E21" s="7"/>
      <c r="F21" s="58">
        <f t="shared" si="3"/>
        <v>0</v>
      </c>
      <c r="G21" s="9"/>
      <c r="H21" s="28"/>
      <c r="I21" s="67" t="s">
        <v>37</v>
      </c>
      <c r="J21" s="68"/>
      <c r="K21" s="7"/>
      <c r="L21" s="61">
        <f t="shared" si="2"/>
        <v>0</v>
      </c>
    </row>
    <row r="22" spans="1:12" s="31" customFormat="1" ht="13.5" customHeight="1">
      <c r="A22" s="30"/>
      <c r="B22" s="28"/>
      <c r="C22" s="67" t="s">
        <v>38</v>
      </c>
      <c r="D22" s="68"/>
      <c r="E22" s="7"/>
      <c r="F22" s="58">
        <f t="shared" si="3"/>
        <v>0</v>
      </c>
      <c r="G22" s="9"/>
      <c r="H22" s="28"/>
      <c r="I22" s="67" t="s">
        <v>39</v>
      </c>
      <c r="J22" s="68"/>
      <c r="K22" s="7"/>
      <c r="L22" s="61">
        <f t="shared" si="2"/>
        <v>0</v>
      </c>
    </row>
    <row r="23" spans="1:12" s="31" customFormat="1" ht="13.5" customHeight="1">
      <c r="A23" s="30"/>
      <c r="B23" s="28"/>
      <c r="C23" s="67" t="s">
        <v>40</v>
      </c>
      <c r="D23" s="68"/>
      <c r="E23" s="7"/>
      <c r="F23" s="58">
        <f t="shared" si="3"/>
        <v>0</v>
      </c>
      <c r="G23" s="9"/>
      <c r="H23" s="28"/>
      <c r="I23" s="67" t="s">
        <v>41</v>
      </c>
      <c r="J23" s="68"/>
      <c r="K23" s="7"/>
      <c r="L23" s="61">
        <f t="shared" si="2"/>
        <v>0</v>
      </c>
    </row>
    <row r="24" spans="1:12" s="31" customFormat="1" ht="13.5" customHeight="1">
      <c r="A24" s="30"/>
      <c r="B24" s="28"/>
      <c r="C24" s="67" t="s">
        <v>42</v>
      </c>
      <c r="D24" s="68"/>
      <c r="E24" s="7"/>
      <c r="F24" s="58">
        <f t="shared" si="3"/>
        <v>0</v>
      </c>
      <c r="G24" s="9"/>
      <c r="H24" s="69" t="s">
        <v>43</v>
      </c>
      <c r="I24" s="69"/>
      <c r="J24" s="70"/>
      <c r="K24" s="5">
        <f>SUM(K25:K26)</f>
        <v>0</v>
      </c>
      <c r="L24" s="64">
        <f>SUM(L25:L26)</f>
        <v>0</v>
      </c>
    </row>
    <row r="25" spans="1:12" s="31" customFormat="1" ht="13.5" customHeight="1">
      <c r="A25" s="30"/>
      <c r="B25" s="28"/>
      <c r="C25" s="67" t="s">
        <v>44</v>
      </c>
      <c r="D25" s="68"/>
      <c r="E25" s="7"/>
      <c r="F25" s="58">
        <f t="shared" si="3"/>
        <v>0</v>
      </c>
      <c r="G25" s="9"/>
      <c r="H25" s="28"/>
      <c r="I25" s="67" t="s">
        <v>45</v>
      </c>
      <c r="J25" s="68"/>
      <c r="K25" s="7"/>
      <c r="L25" s="61">
        <f>IF(K$59&gt;0,(K25/K$59)*100,0)</f>
        <v>0</v>
      </c>
    </row>
    <row r="26" spans="1:12" s="31" customFormat="1" ht="13.5" customHeight="1">
      <c r="A26" s="30"/>
      <c r="B26" s="28"/>
      <c r="C26" s="67" t="s">
        <v>46</v>
      </c>
      <c r="D26" s="68"/>
      <c r="E26" s="7"/>
      <c r="F26" s="58">
        <f t="shared" si="3"/>
        <v>0</v>
      </c>
      <c r="G26" s="9"/>
      <c r="H26" s="28"/>
      <c r="I26" s="67" t="s">
        <v>47</v>
      </c>
      <c r="J26" s="68"/>
      <c r="K26" s="7"/>
      <c r="L26" s="61">
        <f>IF(K$59&gt;0,(K26/K$59)*100,0)</f>
        <v>0</v>
      </c>
    </row>
    <row r="27" spans="1:12" s="31" customFormat="1" ht="13.5" customHeight="1">
      <c r="A27" s="30"/>
      <c r="B27" s="69" t="s">
        <v>48</v>
      </c>
      <c r="C27" s="67"/>
      <c r="D27" s="68"/>
      <c r="E27" s="5">
        <f>SUM(E28:E31)</f>
        <v>0</v>
      </c>
      <c r="F27" s="58">
        <f>IF(E$6&gt;0,(E27/E$6)*100,0)</f>
        <v>0</v>
      </c>
      <c r="G27" s="6"/>
      <c r="H27" s="69" t="s">
        <v>49</v>
      </c>
      <c r="I27" s="69"/>
      <c r="J27" s="70"/>
      <c r="K27" s="5">
        <f>K28+K29</f>
        <v>0</v>
      </c>
      <c r="L27" s="64">
        <f>IF(K$6&gt;0,(K27/E$6)*100,0)</f>
        <v>0</v>
      </c>
    </row>
    <row r="28" spans="1:12" s="31" customFormat="1" ht="13.5" customHeight="1">
      <c r="A28" s="30"/>
      <c r="B28" s="28"/>
      <c r="C28" s="67" t="s">
        <v>50</v>
      </c>
      <c r="D28" s="68"/>
      <c r="E28" s="7"/>
      <c r="F28" s="58">
        <f>IF(E$6&gt;0,(E28/E$6)*100,0)</f>
        <v>0</v>
      </c>
      <c r="G28" s="9"/>
      <c r="H28" s="28"/>
      <c r="I28" s="67" t="s">
        <v>51</v>
      </c>
      <c r="J28" s="68"/>
      <c r="K28" s="7"/>
      <c r="L28" s="61">
        <f aca="true" t="shared" si="4" ref="L28:L35">IF(K$59&gt;0,(K28/K$59)*100,0)</f>
        <v>0</v>
      </c>
    </row>
    <row r="29" spans="1:12" s="29" customFormat="1" ht="13.5" customHeight="1">
      <c r="A29" s="20"/>
      <c r="B29" s="28"/>
      <c r="C29" s="67" t="s">
        <v>52</v>
      </c>
      <c r="D29" s="68"/>
      <c r="E29" s="7"/>
      <c r="F29" s="58">
        <f>IF(E$6&gt;0,(E29/E$6)*100,0)</f>
        <v>0</v>
      </c>
      <c r="G29" s="9"/>
      <c r="H29" s="32"/>
      <c r="I29" s="67" t="s">
        <v>53</v>
      </c>
      <c r="J29" s="68"/>
      <c r="K29" s="7"/>
      <c r="L29" s="61">
        <f t="shared" si="4"/>
        <v>0</v>
      </c>
    </row>
    <row r="30" spans="1:12" s="29" customFormat="1" ht="13.5" customHeight="1">
      <c r="A30" s="20"/>
      <c r="B30" s="28"/>
      <c r="C30" s="67" t="s">
        <v>54</v>
      </c>
      <c r="D30" s="68"/>
      <c r="E30" s="7"/>
      <c r="F30" s="58">
        <f>IF(E$6&gt;0,(E30/E$6)*100,0)</f>
        <v>0</v>
      </c>
      <c r="G30" s="9"/>
      <c r="H30" s="69" t="s">
        <v>55</v>
      </c>
      <c r="I30" s="69"/>
      <c r="J30" s="70"/>
      <c r="K30" s="5">
        <f>SUM(K31:K35)</f>
        <v>0</v>
      </c>
      <c r="L30" s="64">
        <f t="shared" si="4"/>
        <v>0</v>
      </c>
    </row>
    <row r="31" spans="1:12" s="29" customFormat="1" ht="13.5" customHeight="1">
      <c r="A31" s="20"/>
      <c r="B31" s="28"/>
      <c r="C31" s="17" t="s">
        <v>56</v>
      </c>
      <c r="D31" s="16"/>
      <c r="E31" s="7"/>
      <c r="F31" s="58">
        <f>IF(E$6&gt;0,(E31/E$6)*100,0)</f>
        <v>0</v>
      </c>
      <c r="G31" s="6"/>
      <c r="H31" s="32"/>
      <c r="I31" s="67" t="s">
        <v>57</v>
      </c>
      <c r="J31" s="68"/>
      <c r="K31" s="7"/>
      <c r="L31" s="61">
        <f t="shared" si="4"/>
        <v>0</v>
      </c>
    </row>
    <row r="32" spans="1:12" s="29" customFormat="1" ht="13.5" customHeight="1">
      <c r="A32" s="20"/>
      <c r="B32" s="69" t="s">
        <v>58</v>
      </c>
      <c r="C32" s="67"/>
      <c r="D32" s="68"/>
      <c r="E32" s="5">
        <f>SUM(E33:E43)</f>
        <v>0</v>
      </c>
      <c r="F32" s="57">
        <f>SUM(F33:F43)</f>
        <v>0</v>
      </c>
      <c r="G32" s="9"/>
      <c r="H32" s="32"/>
      <c r="I32" s="67" t="s">
        <v>59</v>
      </c>
      <c r="J32" s="68"/>
      <c r="K32" s="7"/>
      <c r="L32" s="61">
        <f t="shared" si="4"/>
        <v>0</v>
      </c>
    </row>
    <row r="33" spans="1:12" s="29" customFormat="1" ht="13.5" customHeight="1">
      <c r="A33" s="20"/>
      <c r="B33" s="28"/>
      <c r="C33" s="67" t="s">
        <v>60</v>
      </c>
      <c r="D33" s="68"/>
      <c r="E33" s="7"/>
      <c r="F33" s="58">
        <f aca="true" t="shared" si="5" ref="F33:F43">IF(E$6&gt;0,(E33/E$6)*100,0)</f>
        <v>0</v>
      </c>
      <c r="G33" s="9"/>
      <c r="H33" s="32"/>
      <c r="I33" s="67" t="s">
        <v>61</v>
      </c>
      <c r="J33" s="68"/>
      <c r="K33" s="7"/>
      <c r="L33" s="61">
        <f t="shared" si="4"/>
        <v>0</v>
      </c>
    </row>
    <row r="34" spans="1:12" s="31" customFormat="1" ht="13.5" customHeight="1">
      <c r="A34" s="20"/>
      <c r="B34" s="28"/>
      <c r="C34" s="67" t="s">
        <v>62</v>
      </c>
      <c r="D34" s="68"/>
      <c r="E34" s="7"/>
      <c r="F34" s="58">
        <f t="shared" si="5"/>
        <v>0</v>
      </c>
      <c r="G34" s="9"/>
      <c r="H34" s="28"/>
      <c r="I34" s="67" t="s">
        <v>63</v>
      </c>
      <c r="J34" s="68"/>
      <c r="K34" s="7"/>
      <c r="L34" s="61">
        <f t="shared" si="4"/>
        <v>0</v>
      </c>
    </row>
    <row r="35" spans="1:12" s="31" customFormat="1" ht="13.5" customHeight="1">
      <c r="A35" s="30"/>
      <c r="B35" s="28"/>
      <c r="C35" s="67" t="s">
        <v>64</v>
      </c>
      <c r="D35" s="68"/>
      <c r="E35" s="7"/>
      <c r="F35" s="58">
        <f t="shared" si="5"/>
        <v>0</v>
      </c>
      <c r="G35" s="9"/>
      <c r="H35" s="28"/>
      <c r="I35" s="67" t="s">
        <v>65</v>
      </c>
      <c r="J35" s="68"/>
      <c r="K35" s="7"/>
      <c r="L35" s="61">
        <f t="shared" si="4"/>
        <v>0</v>
      </c>
    </row>
    <row r="36" spans="1:12" s="31" customFormat="1" ht="13.5" customHeight="1">
      <c r="A36" s="30"/>
      <c r="B36" s="28"/>
      <c r="C36" s="67" t="s">
        <v>66</v>
      </c>
      <c r="D36" s="68"/>
      <c r="E36" s="7"/>
      <c r="F36" s="58">
        <f t="shared" si="5"/>
        <v>0</v>
      </c>
      <c r="G36" s="9"/>
      <c r="H36" s="32"/>
      <c r="I36" s="67"/>
      <c r="J36" s="68"/>
      <c r="K36" s="8"/>
      <c r="L36" s="61"/>
    </row>
    <row r="37" spans="1:12" s="31" customFormat="1" ht="13.5" customHeight="1">
      <c r="A37" s="30"/>
      <c r="B37" s="28"/>
      <c r="C37" s="67" t="s">
        <v>67</v>
      </c>
      <c r="D37" s="68"/>
      <c r="E37" s="7"/>
      <c r="F37" s="58">
        <f t="shared" si="5"/>
        <v>0</v>
      </c>
      <c r="G37" s="33" t="s">
        <v>68</v>
      </c>
      <c r="H37" s="34"/>
      <c r="J37" s="35"/>
      <c r="K37" s="12">
        <f>K38+K41+K43+K47+K53+K55</f>
        <v>1593780.65</v>
      </c>
      <c r="L37" s="64">
        <f>IF(K$59&gt;0,(K37/K$59)*100,0)</f>
        <v>100</v>
      </c>
    </row>
    <row r="38" spans="1:12" s="31" customFormat="1" ht="13.5" customHeight="1">
      <c r="A38" s="30"/>
      <c r="B38" s="28"/>
      <c r="C38" s="67" t="s">
        <v>69</v>
      </c>
      <c r="D38" s="68"/>
      <c r="E38" s="7"/>
      <c r="F38" s="58">
        <f t="shared" si="5"/>
        <v>0</v>
      </c>
      <c r="G38" s="9"/>
      <c r="H38" s="69" t="s">
        <v>70</v>
      </c>
      <c r="I38" s="69"/>
      <c r="J38" s="70"/>
      <c r="K38" s="5">
        <f>SUM(K39:K40)</f>
        <v>0</v>
      </c>
      <c r="L38" s="64">
        <f>IF(K$6&gt;0,(K38/E$6)*100,0)</f>
        <v>0</v>
      </c>
    </row>
    <row r="39" spans="1:12" s="31" customFormat="1" ht="13.5" customHeight="1">
      <c r="A39" s="30"/>
      <c r="B39" s="28"/>
      <c r="C39" s="67" t="s">
        <v>71</v>
      </c>
      <c r="D39" s="68"/>
      <c r="E39" s="7"/>
      <c r="F39" s="58">
        <f t="shared" si="5"/>
        <v>0</v>
      </c>
      <c r="G39" s="9"/>
      <c r="H39" s="17"/>
      <c r="I39" s="67" t="s">
        <v>72</v>
      </c>
      <c r="J39" s="68"/>
      <c r="K39" s="7"/>
      <c r="L39" s="61">
        <f>IF(K$59&gt;0,(K39/K$59)*100,0)</f>
        <v>0</v>
      </c>
    </row>
    <row r="40" spans="1:12" s="31" customFormat="1" ht="13.5" customHeight="1">
      <c r="A40" s="30"/>
      <c r="B40" s="28"/>
      <c r="C40" s="67" t="s">
        <v>73</v>
      </c>
      <c r="D40" s="68"/>
      <c r="E40" s="7"/>
      <c r="F40" s="58">
        <f t="shared" si="5"/>
        <v>0</v>
      </c>
      <c r="G40" s="9"/>
      <c r="H40" s="32"/>
      <c r="I40" s="67" t="s">
        <v>74</v>
      </c>
      <c r="J40" s="68"/>
      <c r="K40" s="7"/>
      <c r="L40" s="61">
        <f>IF(K$59&gt;0,(K40/K$59)*100,0)</f>
        <v>0</v>
      </c>
    </row>
    <row r="41" spans="1:12" s="31" customFormat="1" ht="13.5" customHeight="1">
      <c r="A41" s="30"/>
      <c r="B41" s="28"/>
      <c r="C41" s="67" t="s">
        <v>75</v>
      </c>
      <c r="D41" s="68"/>
      <c r="E41" s="7"/>
      <c r="F41" s="58">
        <f t="shared" si="5"/>
        <v>0</v>
      </c>
      <c r="G41" s="9"/>
      <c r="H41" s="69" t="s">
        <v>76</v>
      </c>
      <c r="I41" s="69"/>
      <c r="J41" s="70"/>
      <c r="K41" s="5">
        <f>K42</f>
        <v>1593780.65</v>
      </c>
      <c r="L41" s="64">
        <f>IF(K$59&gt;0,(K41/K$59)*100,0)</f>
        <v>100</v>
      </c>
    </row>
    <row r="42" spans="1:12" s="31" customFormat="1" ht="13.5" customHeight="1">
      <c r="A42" s="30"/>
      <c r="B42" s="28"/>
      <c r="C42" s="67" t="s">
        <v>77</v>
      </c>
      <c r="D42" s="68"/>
      <c r="E42" s="7"/>
      <c r="F42" s="58">
        <f t="shared" si="5"/>
        <v>0</v>
      </c>
      <c r="G42" s="9"/>
      <c r="H42" s="17"/>
      <c r="I42" s="67" t="s">
        <v>78</v>
      </c>
      <c r="J42" s="68"/>
      <c r="K42" s="7">
        <v>1593780.65</v>
      </c>
      <c r="L42" s="61">
        <f>IF(K$59&gt;0,(K42/K$59)*100,0)</f>
        <v>100</v>
      </c>
    </row>
    <row r="43" spans="1:16" s="31" customFormat="1" ht="13.5" customHeight="1">
      <c r="A43" s="30"/>
      <c r="B43" s="28"/>
      <c r="C43" s="67" t="s">
        <v>79</v>
      </c>
      <c r="D43" s="68"/>
      <c r="E43" s="7"/>
      <c r="F43" s="58">
        <f t="shared" si="5"/>
        <v>0</v>
      </c>
      <c r="G43" s="6"/>
      <c r="H43" s="69" t="s">
        <v>80</v>
      </c>
      <c r="I43" s="69"/>
      <c r="J43" s="70"/>
      <c r="K43" s="5">
        <f>SUM(K44:K46)</f>
        <v>0</v>
      </c>
      <c r="L43" s="61">
        <f>IF(K$59&gt;0,(K46/K$59)*100,0)</f>
        <v>0</v>
      </c>
      <c r="M43" s="32"/>
      <c r="N43" s="36"/>
      <c r="O43" s="37"/>
      <c r="P43" s="36"/>
    </row>
    <row r="44" spans="1:16" s="31" customFormat="1" ht="13.5" customHeight="1">
      <c r="A44" s="30"/>
      <c r="B44" s="69" t="s">
        <v>81</v>
      </c>
      <c r="C44" s="67"/>
      <c r="D44" s="68"/>
      <c r="E44" s="5">
        <f>SUM(E45:E46)</f>
        <v>0</v>
      </c>
      <c r="F44" s="57">
        <f>SUM(F45:F46)</f>
        <v>0</v>
      </c>
      <c r="G44" s="9"/>
      <c r="H44" s="14"/>
      <c r="I44" s="67" t="s">
        <v>82</v>
      </c>
      <c r="J44" s="68"/>
      <c r="K44" s="13"/>
      <c r="L44" s="61"/>
      <c r="M44" s="32"/>
      <c r="N44" s="36"/>
      <c r="O44" s="37"/>
      <c r="P44" s="36"/>
    </row>
    <row r="45" spans="1:16" s="31" customFormat="1" ht="13.5" customHeight="1">
      <c r="A45" s="30"/>
      <c r="B45" s="28"/>
      <c r="C45" s="67" t="s">
        <v>83</v>
      </c>
      <c r="D45" s="68"/>
      <c r="E45" s="7"/>
      <c r="F45" s="58">
        <f>IF(E$6&gt;0,(E45/E$6)*100,0)</f>
        <v>0</v>
      </c>
      <c r="G45" s="9"/>
      <c r="H45" s="17"/>
      <c r="I45" s="67" t="s">
        <v>84</v>
      </c>
      <c r="J45" s="68"/>
      <c r="K45" s="13"/>
      <c r="L45" s="61">
        <f>IF(K$59&gt;0,(K45/K$59)*100,0)</f>
        <v>0</v>
      </c>
      <c r="M45" s="32"/>
      <c r="N45" s="36"/>
      <c r="O45" s="37"/>
      <c r="P45" s="36"/>
    </row>
    <row r="46" spans="1:16" s="29" customFormat="1" ht="13.5" customHeight="1">
      <c r="A46" s="30"/>
      <c r="B46" s="17"/>
      <c r="C46" s="67" t="s">
        <v>85</v>
      </c>
      <c r="D46" s="68"/>
      <c r="E46" s="7"/>
      <c r="F46" s="58">
        <f>IF(E$6&gt;0,(E46/E$6)*100,0)</f>
        <v>0</v>
      </c>
      <c r="G46" s="6"/>
      <c r="H46" s="28"/>
      <c r="I46" s="67" t="s">
        <v>86</v>
      </c>
      <c r="J46" s="68"/>
      <c r="K46" s="13"/>
      <c r="L46" s="65"/>
      <c r="M46" s="32"/>
      <c r="N46" s="36"/>
      <c r="O46" s="37"/>
      <c r="P46" s="36"/>
    </row>
    <row r="47" spans="1:16" s="29" customFormat="1" ht="13.5" customHeight="1">
      <c r="A47" s="20"/>
      <c r="B47" s="69" t="s">
        <v>87</v>
      </c>
      <c r="C47" s="67"/>
      <c r="D47" s="68"/>
      <c r="E47" s="5">
        <f>SUM(E48:E49)</f>
        <v>0</v>
      </c>
      <c r="F47" s="57">
        <f>SUM(F48)</f>
        <v>0</v>
      </c>
      <c r="G47" s="9"/>
      <c r="H47" s="69" t="s">
        <v>88</v>
      </c>
      <c r="I47" s="69"/>
      <c r="J47" s="70"/>
      <c r="K47" s="5">
        <f>SUM(K48:K52)</f>
        <v>0</v>
      </c>
      <c r="L47" s="64">
        <f>IF(K$6&gt;0,(K47/E$6)*100,0)</f>
        <v>0</v>
      </c>
      <c r="M47" s="32"/>
      <c r="N47" s="36"/>
      <c r="O47" s="37"/>
      <c r="P47" s="36"/>
    </row>
    <row r="48" spans="1:16" s="31" customFormat="1" ht="13.5" customHeight="1">
      <c r="A48" s="20"/>
      <c r="B48" s="28"/>
      <c r="C48" s="67" t="s">
        <v>89</v>
      </c>
      <c r="D48" s="68"/>
      <c r="E48" s="7"/>
      <c r="F48" s="58">
        <f>IF(E$6&gt;0,(E48/E$6)*100,0)</f>
        <v>0</v>
      </c>
      <c r="G48" s="6"/>
      <c r="H48" s="14"/>
      <c r="I48" s="67" t="s">
        <v>90</v>
      </c>
      <c r="J48" s="68"/>
      <c r="K48" s="7"/>
      <c r="L48" s="61">
        <f>IF(K$59&gt;0,(K48/K$59)*100,0)</f>
        <v>0</v>
      </c>
      <c r="M48" s="32"/>
      <c r="N48" s="36"/>
      <c r="O48" s="37"/>
      <c r="P48" s="36"/>
    </row>
    <row r="49" spans="1:16" s="31" customFormat="1" ht="14.25" customHeight="1">
      <c r="A49" s="30"/>
      <c r="B49" s="28"/>
      <c r="C49" s="67" t="s">
        <v>91</v>
      </c>
      <c r="D49" s="68"/>
      <c r="E49" s="11"/>
      <c r="F49" s="57"/>
      <c r="G49" s="6"/>
      <c r="H49" s="14"/>
      <c r="I49" s="67" t="s">
        <v>92</v>
      </c>
      <c r="J49" s="68"/>
      <c r="K49" s="7"/>
      <c r="L49" s="61">
        <f>IF(K$59&gt;0,(K49/K$59)*100,0)</f>
        <v>0</v>
      </c>
      <c r="M49" s="32"/>
      <c r="N49" s="36"/>
      <c r="O49" s="37"/>
      <c r="P49" s="36"/>
    </row>
    <row r="50" spans="1:16" s="38" customFormat="1" ht="13.5" customHeight="1">
      <c r="A50" s="30"/>
      <c r="B50" s="69" t="s">
        <v>93</v>
      </c>
      <c r="C50" s="67"/>
      <c r="D50" s="68"/>
      <c r="E50" s="5">
        <f>SUM(E51:E55)</f>
        <v>662421.65</v>
      </c>
      <c r="F50" s="57">
        <f>IF(E$6&gt;0,(E50/E$6)*100,0)</f>
        <v>41.56291206070296</v>
      </c>
      <c r="G50" s="9"/>
      <c r="H50" s="14"/>
      <c r="I50" s="82" t="s">
        <v>94</v>
      </c>
      <c r="J50" s="83"/>
      <c r="K50" s="7"/>
      <c r="L50" s="61">
        <f>IF(K$59&gt;0,(K50/K$59)*100,0)</f>
        <v>0</v>
      </c>
      <c r="M50" s="32"/>
      <c r="N50" s="36"/>
      <c r="O50" s="37"/>
      <c r="P50" s="36"/>
    </row>
    <row r="51" spans="1:12" s="1" customFormat="1" ht="13.5" customHeight="1">
      <c r="A51" s="38"/>
      <c r="B51" s="28"/>
      <c r="C51" s="67" t="s">
        <v>95</v>
      </c>
      <c r="D51" s="68"/>
      <c r="E51" s="7"/>
      <c r="F51" s="61">
        <f>IF(E$59&gt;0,(E51/E$6)*100,0)</f>
        <v>0</v>
      </c>
      <c r="G51" s="9"/>
      <c r="H51" s="38"/>
      <c r="I51" s="67" t="s">
        <v>96</v>
      </c>
      <c r="J51" s="68"/>
      <c r="K51" s="7"/>
      <c r="L51" s="61">
        <f>IF(K$59&gt;0,(K51/K$59)*100,0)</f>
        <v>0</v>
      </c>
    </row>
    <row r="52" spans="1:12" s="40" customFormat="1" ht="13.5" customHeight="1">
      <c r="A52" s="39"/>
      <c r="B52" s="38"/>
      <c r="C52" s="67" t="s">
        <v>97</v>
      </c>
      <c r="D52" s="68"/>
      <c r="E52" s="7">
        <v>662421.65</v>
      </c>
      <c r="F52" s="58">
        <f>IF(E$6&gt;0,(E52/E$6)*100,0)</f>
        <v>41.56291206070296</v>
      </c>
      <c r="G52" s="9"/>
      <c r="H52" s="14"/>
      <c r="I52" s="67" t="s">
        <v>98</v>
      </c>
      <c r="J52" s="68"/>
      <c r="K52" s="7"/>
      <c r="L52" s="61">
        <f>IF(K$59&gt;0,(K52/K$59)*100,0)</f>
        <v>0</v>
      </c>
    </row>
    <row r="53" spans="1:12" s="40" customFormat="1" ht="13.5" customHeight="1">
      <c r="A53" s="41"/>
      <c r="B53" s="28"/>
      <c r="C53" s="67" t="s">
        <v>99</v>
      </c>
      <c r="D53" s="68"/>
      <c r="E53" s="7"/>
      <c r="F53" s="58">
        <f>IF(E$6&gt;0,(E53/E$6)*100,0)</f>
        <v>0</v>
      </c>
      <c r="G53" s="9"/>
      <c r="H53" s="69" t="s">
        <v>100</v>
      </c>
      <c r="I53" s="69"/>
      <c r="J53" s="70"/>
      <c r="K53" s="5">
        <f>K54</f>
        <v>0</v>
      </c>
      <c r="L53" s="64">
        <f>L54</f>
        <v>0</v>
      </c>
    </row>
    <row r="54" spans="1:12" s="40" customFormat="1" ht="15" customHeight="1">
      <c r="A54" s="41"/>
      <c r="B54" s="28"/>
      <c r="C54" s="67" t="s">
        <v>101</v>
      </c>
      <c r="D54" s="68"/>
      <c r="E54" s="7"/>
      <c r="F54" s="58">
        <f>IF(E$6&gt;0,(E54/E$6)*100,0)</f>
        <v>0</v>
      </c>
      <c r="G54" s="9"/>
      <c r="H54" s="38"/>
      <c r="I54" s="67" t="s">
        <v>102</v>
      </c>
      <c r="J54" s="68"/>
      <c r="K54" s="7"/>
      <c r="L54" s="61">
        <f>IF(K$59&gt;0,(K54/K$59)*100,0)</f>
        <v>0</v>
      </c>
    </row>
    <row r="55" spans="1:12" s="40" customFormat="1" ht="13.5" customHeight="1">
      <c r="A55" s="41"/>
      <c r="B55" s="28"/>
      <c r="C55" s="67" t="s">
        <v>103</v>
      </c>
      <c r="D55" s="68"/>
      <c r="E55" s="7"/>
      <c r="F55" s="58"/>
      <c r="G55" s="9"/>
      <c r="H55" s="69" t="s">
        <v>104</v>
      </c>
      <c r="I55" s="69"/>
      <c r="J55" s="70"/>
      <c r="K55" s="5">
        <f>K56</f>
        <v>0</v>
      </c>
      <c r="L55" s="64">
        <f>L56</f>
        <v>0</v>
      </c>
    </row>
    <row r="56" spans="1:12" s="40" customFormat="1" ht="13.5" customHeight="1">
      <c r="A56" s="41"/>
      <c r="B56" s="20"/>
      <c r="C56" s="42"/>
      <c r="D56" s="43"/>
      <c r="E56" s="8"/>
      <c r="F56" s="58"/>
      <c r="G56" s="9"/>
      <c r="H56" s="38"/>
      <c r="I56" s="67" t="s">
        <v>105</v>
      </c>
      <c r="J56" s="68"/>
      <c r="K56" s="7"/>
      <c r="L56" s="61">
        <f>IF(K$59&gt;0,(K56/K$59)*100,0)</f>
        <v>0</v>
      </c>
    </row>
    <row r="57" spans="1:12" s="40" customFormat="1" ht="13.5" customHeight="1">
      <c r="A57" s="41"/>
      <c r="B57" s="20"/>
      <c r="C57" s="42"/>
      <c r="D57" s="43"/>
      <c r="E57" s="8"/>
      <c r="F57" s="58"/>
      <c r="G57" s="9"/>
      <c r="H57" s="38"/>
      <c r="I57" s="17"/>
      <c r="J57" s="16"/>
      <c r="K57" s="7"/>
      <c r="L57" s="61"/>
    </row>
    <row r="58" spans="1:12" s="40" customFormat="1" ht="13.5" customHeight="1">
      <c r="A58" s="41"/>
      <c r="B58" s="20"/>
      <c r="C58" s="42"/>
      <c r="D58" s="43"/>
      <c r="E58" s="8"/>
      <c r="F58" s="58"/>
      <c r="G58" s="9"/>
      <c r="H58" s="44"/>
      <c r="I58" s="42"/>
      <c r="J58" s="43"/>
      <c r="K58" s="8"/>
      <c r="L58" s="61"/>
    </row>
    <row r="59" spans="1:12" s="49" customFormat="1" ht="15.75" customHeight="1">
      <c r="A59" s="45"/>
      <c r="B59" s="46"/>
      <c r="C59" s="47" t="s">
        <v>106</v>
      </c>
      <c r="D59" s="48"/>
      <c r="E59" s="15">
        <f>E6</f>
        <v>1593780.65</v>
      </c>
      <c r="F59" s="62">
        <f>F6</f>
        <v>100</v>
      </c>
      <c r="G59" s="10"/>
      <c r="H59" s="46"/>
      <c r="I59" s="47" t="s">
        <v>106</v>
      </c>
      <c r="J59" s="48"/>
      <c r="K59" s="15">
        <f>K6+K37</f>
        <v>1593780.65</v>
      </c>
      <c r="L59" s="66">
        <f>IF(K$59&gt;0,(K59/K$59)*100,0)</f>
        <v>100</v>
      </c>
    </row>
    <row r="60" spans="1:12" ht="15" customHeight="1">
      <c r="A60" s="50" t="s">
        <v>107</v>
      </c>
      <c r="H60" s="29"/>
      <c r="I60" s="29"/>
      <c r="J60" s="29"/>
      <c r="K60" s="29"/>
      <c r="L60" s="29"/>
    </row>
    <row r="61" spans="8:12" ht="12.75" customHeight="1">
      <c r="H61" s="31"/>
      <c r="I61" s="31"/>
      <c r="J61" s="31"/>
      <c r="K61" s="31"/>
      <c r="L61" s="31"/>
    </row>
    <row r="62" spans="2:12" s="1" customFormat="1" ht="16.5" customHeight="1">
      <c r="B62" s="30"/>
      <c r="C62" s="51"/>
      <c r="D62" s="51"/>
      <c r="E62" s="52"/>
      <c r="F62" s="52"/>
      <c r="G62" s="52"/>
      <c r="H62" s="38"/>
      <c r="I62" s="38"/>
      <c r="J62" s="38"/>
      <c r="K62" s="38"/>
      <c r="L62" s="38"/>
    </row>
    <row r="63" spans="2:12" s="53" customFormat="1" ht="26.25" customHeight="1">
      <c r="B63" s="30"/>
      <c r="C63" s="51"/>
      <c r="D63" s="51"/>
      <c r="E63" s="52"/>
      <c r="F63" s="52"/>
      <c r="G63" s="52"/>
      <c r="H63" s="51"/>
      <c r="I63" s="51"/>
      <c r="J63" s="51"/>
      <c r="K63" s="51"/>
      <c r="L63" s="51"/>
    </row>
    <row r="64" spans="2:12" s="54" customFormat="1" ht="18" customHeight="1">
      <c r="B64" s="30"/>
      <c r="C64" s="51"/>
      <c r="D64" s="51"/>
      <c r="E64" s="52"/>
      <c r="F64" s="52"/>
      <c r="G64" s="52"/>
      <c r="H64" s="53"/>
      <c r="I64" s="53"/>
      <c r="J64" s="53"/>
      <c r="K64" s="53"/>
      <c r="L64" s="53"/>
    </row>
    <row r="65" spans="2:12" s="19" customFormat="1" ht="27" customHeight="1">
      <c r="B65" s="30"/>
      <c r="C65" s="51"/>
      <c r="D65" s="51"/>
      <c r="E65" s="52"/>
      <c r="F65" s="52"/>
      <c r="G65" s="52"/>
      <c r="H65" s="55"/>
      <c r="I65" s="55"/>
      <c r="J65" s="55"/>
      <c r="K65" s="55"/>
      <c r="L65" s="55"/>
    </row>
    <row r="66" spans="2:12" s="3" customFormat="1" ht="21.75" customHeight="1">
      <c r="B66" s="30"/>
      <c r="C66" s="51"/>
      <c r="D66" s="51"/>
      <c r="E66" s="52"/>
      <c r="F66" s="52"/>
      <c r="G66" s="52"/>
      <c r="H66" s="51"/>
      <c r="I66" s="51"/>
      <c r="J66" s="51"/>
      <c r="K66" s="51"/>
      <c r="L66" s="51"/>
    </row>
    <row r="67" spans="2:12" s="25" customFormat="1" ht="33" customHeight="1">
      <c r="B67" s="30"/>
      <c r="C67" s="51"/>
      <c r="D67" s="51"/>
      <c r="E67" s="52"/>
      <c r="F67" s="52"/>
      <c r="G67" s="52"/>
      <c r="H67" s="1"/>
      <c r="I67" s="1"/>
      <c r="J67" s="1"/>
      <c r="K67" s="1"/>
      <c r="L67" s="1"/>
    </row>
    <row r="68" spans="2:12" s="25" customFormat="1" ht="6.75" customHeight="1">
      <c r="B68" s="30"/>
      <c r="C68" s="51"/>
      <c r="D68" s="51"/>
      <c r="E68" s="52"/>
      <c r="F68" s="52"/>
      <c r="G68" s="52"/>
      <c r="H68" s="40"/>
      <c r="I68" s="40"/>
      <c r="J68" s="40"/>
      <c r="K68" s="40"/>
      <c r="L68" s="40"/>
    </row>
    <row r="69" spans="2:12" s="19" customFormat="1" ht="15" customHeight="1">
      <c r="B69" s="30"/>
      <c r="C69" s="51"/>
      <c r="D69" s="51"/>
      <c r="E69" s="52"/>
      <c r="F69" s="52"/>
      <c r="G69" s="52"/>
      <c r="H69" s="40"/>
      <c r="I69" s="40"/>
      <c r="J69" s="40"/>
      <c r="K69" s="40"/>
      <c r="L69" s="40"/>
    </row>
    <row r="70" spans="8:12" ht="7.5" customHeight="1">
      <c r="H70" s="40"/>
      <c r="I70" s="40"/>
      <c r="J70" s="40"/>
      <c r="K70" s="40"/>
      <c r="L70" s="40"/>
    </row>
    <row r="71" spans="8:12" ht="19.5" customHeight="1">
      <c r="H71" s="40"/>
      <c r="I71" s="40"/>
      <c r="J71" s="40"/>
      <c r="K71" s="40"/>
      <c r="L71" s="40"/>
    </row>
    <row r="72" spans="8:12" ht="19.5" customHeight="1">
      <c r="H72" s="19"/>
      <c r="I72" s="19"/>
      <c r="J72" s="19"/>
      <c r="K72" s="19"/>
      <c r="L72" s="19"/>
    </row>
    <row r="73" spans="8:12" ht="19.5" customHeight="1">
      <c r="H73" s="49"/>
      <c r="I73" s="49"/>
      <c r="J73" s="49"/>
      <c r="K73" s="49"/>
      <c r="L73" s="49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"/>
      <c r="I79" s="1"/>
      <c r="J79" s="1"/>
      <c r="K79" s="1"/>
      <c r="L79" s="1"/>
    </row>
    <row r="80" spans="8:12" ht="19.5" customHeight="1">
      <c r="H80" s="53"/>
      <c r="I80" s="53"/>
      <c r="J80" s="53"/>
      <c r="K80" s="53"/>
      <c r="L80" s="53"/>
    </row>
    <row r="81" spans="8:12" ht="19.5" customHeight="1">
      <c r="H81" s="54"/>
      <c r="I81" s="54"/>
      <c r="J81" s="54"/>
      <c r="K81" s="54"/>
      <c r="L81" s="54"/>
    </row>
    <row r="82" spans="8:12" ht="19.5" customHeight="1">
      <c r="H82" s="19"/>
      <c r="I82" s="19"/>
      <c r="J82" s="19"/>
      <c r="K82" s="19"/>
      <c r="L82" s="19"/>
    </row>
    <row r="83" spans="8:12" ht="19.5" customHeight="1">
      <c r="H83" s="3"/>
      <c r="I83" s="3"/>
      <c r="J83" s="3"/>
      <c r="K83" s="3"/>
      <c r="L83" s="3"/>
    </row>
    <row r="84" spans="8:12" ht="19.5" customHeight="1">
      <c r="H84" s="25"/>
      <c r="I84" s="25"/>
      <c r="J84" s="25"/>
      <c r="K84" s="25"/>
      <c r="L84" s="25"/>
    </row>
    <row r="85" spans="8:12" ht="19.5" customHeight="1">
      <c r="H85" s="25"/>
      <c r="I85" s="25"/>
      <c r="J85" s="25"/>
      <c r="K85" s="25"/>
      <c r="L85" s="25"/>
    </row>
    <row r="86" spans="8:12" ht="19.5" customHeight="1">
      <c r="H86" s="19"/>
      <c r="I86" s="19"/>
      <c r="J86" s="19"/>
      <c r="K86" s="19"/>
      <c r="L86" s="1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49" customFormat="1" ht="25.5" customHeight="1">
      <c r="B98" s="30"/>
      <c r="C98" s="51"/>
      <c r="D98" s="51"/>
      <c r="E98" s="52"/>
      <c r="F98" s="52"/>
      <c r="G98" s="52"/>
      <c r="H98" s="51"/>
      <c r="I98" s="51"/>
      <c r="J98" s="51"/>
      <c r="K98" s="51"/>
      <c r="L98" s="51"/>
    </row>
    <row r="115" spans="8:12" ht="15.75">
      <c r="H115" s="49"/>
      <c r="I115" s="49"/>
      <c r="J115" s="49"/>
      <c r="K115" s="49"/>
      <c r="L115" s="49"/>
    </row>
  </sheetData>
  <sheetProtection/>
  <mergeCells count="105"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C55:D55"/>
    <mergeCell ref="C52:D52"/>
    <mergeCell ref="C51:D51"/>
    <mergeCell ref="B50:D50"/>
    <mergeCell ref="C53:D53"/>
    <mergeCell ref="C54:D54"/>
    <mergeCell ref="I14:J14"/>
    <mergeCell ref="I15:J15"/>
    <mergeCell ref="I16:J16"/>
    <mergeCell ref="H17:J17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I32:J32"/>
    <mergeCell ref="C40:D40"/>
    <mergeCell ref="C38:D38"/>
    <mergeCell ref="H38:J38"/>
    <mergeCell ref="I39:J39"/>
    <mergeCell ref="C37:D37"/>
    <mergeCell ref="C39:D39"/>
    <mergeCell ref="I35:J35"/>
    <mergeCell ref="I36:J36"/>
    <mergeCell ref="C35:D35"/>
    <mergeCell ref="C36:D36"/>
    <mergeCell ref="C24:D24"/>
    <mergeCell ref="C25:D25"/>
    <mergeCell ref="H24:J24"/>
    <mergeCell ref="I25:J25"/>
    <mergeCell ref="C26:D26"/>
    <mergeCell ref="I26:J26"/>
    <mergeCell ref="H27:J27"/>
    <mergeCell ref="I28:J28"/>
    <mergeCell ref="B27:D27"/>
    <mergeCell ref="C28:D28"/>
    <mergeCell ref="C22:D22"/>
    <mergeCell ref="C20:D20"/>
    <mergeCell ref="C23:D23"/>
    <mergeCell ref="I22:J22"/>
    <mergeCell ref="I23:J23"/>
    <mergeCell ref="I21:J21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E4:E5"/>
    <mergeCell ref="B2:L2"/>
    <mergeCell ref="E3:J3"/>
    <mergeCell ref="F4:F5"/>
    <mergeCell ref="K4:K5"/>
    <mergeCell ref="L4:L5"/>
    <mergeCell ref="A4:D5"/>
    <mergeCell ref="G4:J5"/>
    <mergeCell ref="I33:J33"/>
    <mergeCell ref="C33:D33"/>
    <mergeCell ref="I34:J34"/>
    <mergeCell ref="C29:D29"/>
    <mergeCell ref="C30:D30"/>
    <mergeCell ref="I29:J29"/>
    <mergeCell ref="H30:J30"/>
    <mergeCell ref="B32:D32"/>
    <mergeCell ref="C34:D34"/>
    <mergeCell ref="I31:J3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evelyn83</cp:lastModifiedBy>
  <cp:lastPrinted>2015-08-06T03:14:38Z</cp:lastPrinted>
  <dcterms:created xsi:type="dcterms:W3CDTF">2001-07-07T01:23:40Z</dcterms:created>
  <dcterms:modified xsi:type="dcterms:W3CDTF">2015-08-06T03:51:35Z</dcterms:modified>
  <cp:category/>
  <cp:version/>
  <cp:contentType/>
  <cp:contentStatus/>
</cp:coreProperties>
</file>