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衛生下水道" sheetId="1" r:id="rId1"/>
    <sheet name="公務人員退撫" sheetId="2" r:id="rId2"/>
    <sheet name="勞工退休" sheetId="3" r:id="rId3"/>
    <sheet name="積欠工資墊償" sheetId="4" r:id="rId4"/>
    <sheet name="資源回收管理" sheetId="5" r:id="rId5"/>
    <sheet name="電信總局退撫" sheetId="6" r:id="rId6"/>
    <sheet name="保險業務發展" sheetId="7" r:id="rId7"/>
  </sheets>
  <definedNames/>
  <calcPr fullCalcOnLoad="1"/>
</workbook>
</file>

<file path=xl/sharedStrings.xml><?xml version="1.0" encoding="utf-8"?>
<sst xmlns="http://schemas.openxmlformats.org/spreadsheetml/2006/main" count="96" uniqueCount="45">
  <si>
    <t>％</t>
  </si>
  <si>
    <t>臺灣省臺北近郊衛生下水道工程建設基金</t>
  </si>
  <si>
    <t>結束整理期間收支餘絀結算表</t>
  </si>
  <si>
    <r>
      <t>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</si>
  <si>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t>單位：新臺幣元</t>
  </si>
  <si>
    <t>科　　　　目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</si>
  <si>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</si>
  <si>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</si>
  <si>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</si>
  <si>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</si>
  <si>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</si>
  <si>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</si>
  <si>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</si>
  <si>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</si>
  <si>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</si>
  <si>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</si>
  <si>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</si>
  <si>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</si>
  <si>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收支餘絀結算表</t>
  </si>
  <si>
    <t>單位：新臺幣元</t>
  </si>
  <si>
    <t>科　　　　目</t>
  </si>
  <si>
    <t>分配預算數</t>
  </si>
  <si>
    <t>總收入</t>
  </si>
  <si>
    <t>總支出</t>
  </si>
  <si>
    <t>公務人員退休撫卹基金</t>
  </si>
  <si>
    <r>
      <t>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</si>
  <si>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</si>
  <si>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</si>
  <si>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</si>
  <si>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</si>
  <si>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勞工退休基金</t>
  </si>
  <si>
    <r>
      <t>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</si>
  <si>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</si>
  <si>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</si>
  <si>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</si>
  <si>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</si>
  <si>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保險業務發展基金</t>
  </si>
  <si>
    <r>
      <t>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</si>
  <si>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</si>
  <si>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</si>
  <si>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</si>
  <si>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</si>
  <si>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交通部電信總局組織條例修正施行前退休撫卹人員退休撫卹基金</t>
  </si>
  <si>
    <r>
      <t>資源回收管理基金</t>
    </r>
    <r>
      <rPr>
        <b/>
        <sz val="20"/>
        <rFont val="新細明體"/>
        <family val="1"/>
      </rPr>
      <t>－信託基金部分</t>
    </r>
  </si>
  <si>
    <t>積欠工資墊償基金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</si>
</sst>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);[Red]\(#,##0.00\)"/>
    <numFmt numFmtId="180" formatCode="#,##0.00_ ;[Red]\-#,##0.00\ "/>
    <numFmt numFmtId="181" formatCode="_(* #,##0.00_);_(* \(#,##0.00\);_(* &quot;-&quot;??_);_(@_)"/>
  </numFmts>
  <fonts count="11">
    <font>
      <sz val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176" fontId="7" fillId="0" borderId="3" xfId="0" applyNumberFormat="1" applyFont="1" applyBorder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176" fontId="9" fillId="0" borderId="3" xfId="0" applyNumberFormat="1" applyFont="1" applyBorder="1" applyAlignment="1" applyProtection="1">
      <alignment vertical="center"/>
      <protection locked="0"/>
    </xf>
    <xf numFmtId="177" fontId="9" fillId="0" borderId="3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176" fontId="7" fillId="0" borderId="5" xfId="0" applyNumberFormat="1" applyFont="1" applyBorder="1" applyAlignment="1" applyProtection="1">
      <alignment vertical="center"/>
      <protection/>
    </xf>
    <xf numFmtId="177" fontId="7" fillId="0" borderId="5" xfId="0" applyNumberFormat="1" applyFont="1" applyBorder="1" applyAlignment="1" applyProtection="1">
      <alignment vertical="center"/>
      <protection/>
    </xf>
    <xf numFmtId="178" fontId="7" fillId="0" borderId="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vertical="center"/>
      <protection/>
    </xf>
    <xf numFmtId="176" fontId="7" fillId="0" borderId="4" xfId="0" applyNumberFormat="1" applyFont="1" applyBorder="1" applyAlignment="1" applyProtection="1">
      <alignment vertical="center"/>
      <protection/>
    </xf>
    <xf numFmtId="177" fontId="7" fillId="0" borderId="4" xfId="0" applyNumberFormat="1" applyFont="1" applyBorder="1" applyAlignment="1" applyProtection="1">
      <alignment vertical="center"/>
      <protection/>
    </xf>
    <xf numFmtId="178" fontId="7" fillId="0" borderId="9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vertical="center"/>
      <protection locked="0"/>
    </xf>
    <xf numFmtId="177" fontId="9" fillId="0" borderId="1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50" sqref="B50"/>
    </sheetView>
  </sheetViews>
  <sheetFormatPr defaultColWidth="9.00390625" defaultRowHeight="16.5"/>
  <cols>
    <col min="1" max="1" width="24.25390625" style="24" customWidth="1"/>
    <col min="2" max="3" width="19.125" style="24" customWidth="1"/>
    <col min="4" max="4" width="17.8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37" t="s">
        <v>1</v>
      </c>
      <c r="B1" s="37"/>
      <c r="C1" s="37"/>
      <c r="D1" s="37"/>
      <c r="E1" s="37"/>
    </row>
    <row r="2" spans="1:5" s="1" customFormat="1" ht="27.75">
      <c r="A2" s="37" t="s">
        <v>2</v>
      </c>
      <c r="B2" s="37"/>
      <c r="C2" s="37"/>
      <c r="D2" s="37"/>
      <c r="E2" s="37"/>
    </row>
    <row r="3" spans="1:5" s="1" customFormat="1" ht="16.5">
      <c r="A3" s="6"/>
      <c r="B3" s="6"/>
      <c r="C3" s="6"/>
      <c r="D3" s="6"/>
      <c r="E3" s="6"/>
    </row>
    <row r="4" spans="1:5" s="1" customFormat="1" ht="20.25" customHeight="1" thickBot="1">
      <c r="A4" s="2"/>
      <c r="B4" s="2" t="s">
        <v>3</v>
      </c>
      <c r="C4" s="2"/>
      <c r="D4" s="2"/>
      <c r="E4" s="3" t="s">
        <v>4</v>
      </c>
    </row>
    <row r="5" spans="1:5" s="1" customFormat="1" ht="17.25" thickBot="1">
      <c r="A5" s="38" t="s">
        <v>5</v>
      </c>
      <c r="B5" s="40" t="s">
        <v>6</v>
      </c>
      <c r="C5" s="40" t="s">
        <v>7</v>
      </c>
      <c r="D5" s="40" t="s">
        <v>8</v>
      </c>
      <c r="E5" s="42"/>
    </row>
    <row r="6" spans="1:5" s="1" customFormat="1" ht="16.5">
      <c r="A6" s="39"/>
      <c r="B6" s="41"/>
      <c r="C6" s="41"/>
      <c r="D6" s="4" t="s">
        <v>9</v>
      </c>
      <c r="E6" s="5" t="s">
        <v>0</v>
      </c>
    </row>
    <row r="7" spans="1:5" s="11" customFormat="1" ht="25.5" customHeight="1">
      <c r="A7" s="7" t="s">
        <v>10</v>
      </c>
      <c r="B7" s="8">
        <f>SUM(B8:B9)</f>
        <v>12669484</v>
      </c>
      <c r="C7" s="8">
        <f>SUM(C8:C9)</f>
        <v>0</v>
      </c>
      <c r="D7" s="9">
        <f aca="true" t="shared" si="0" ref="D7:D13">B7-C7</f>
        <v>12669484</v>
      </c>
      <c r="E7" s="10">
        <f aca="true" t="shared" si="1" ref="E7:E13">IF(C7=0,0,(D7/C7)*100)</f>
        <v>0</v>
      </c>
    </row>
    <row r="8" spans="1:5" s="16" customFormat="1" ht="16.5" customHeight="1">
      <c r="A8" s="12" t="s">
        <v>11</v>
      </c>
      <c r="B8" s="13">
        <v>8074491</v>
      </c>
      <c r="C8" s="13"/>
      <c r="D8" s="14">
        <f t="shared" si="0"/>
        <v>8074491</v>
      </c>
      <c r="E8" s="15">
        <f t="shared" si="1"/>
        <v>0</v>
      </c>
    </row>
    <row r="9" spans="1:5" s="16" customFormat="1" ht="16.5" customHeight="1">
      <c r="A9" s="12" t="s">
        <v>12</v>
      </c>
      <c r="B9" s="13">
        <v>4594993</v>
      </c>
      <c r="C9" s="13"/>
      <c r="D9" s="14">
        <f t="shared" si="0"/>
        <v>4594993</v>
      </c>
      <c r="E9" s="15">
        <f t="shared" si="1"/>
        <v>0</v>
      </c>
    </row>
    <row r="10" spans="1:5" s="11" customFormat="1" ht="27.75" customHeight="1">
      <c r="A10" s="7" t="s">
        <v>13</v>
      </c>
      <c r="B10" s="8">
        <f>SUM(B11:B12)</f>
        <v>0</v>
      </c>
      <c r="C10" s="8">
        <f>SUM(C11:C12)</f>
        <v>0</v>
      </c>
      <c r="D10" s="14">
        <f t="shared" si="0"/>
        <v>0</v>
      </c>
      <c r="E10" s="10">
        <f t="shared" si="1"/>
        <v>0</v>
      </c>
    </row>
    <row r="11" spans="1:5" s="16" customFormat="1" ht="17.2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7.25" customHeight="1">
      <c r="A12" s="12" t="s">
        <v>15</v>
      </c>
      <c r="B12" s="13"/>
      <c r="C12" s="13"/>
      <c r="D12" s="14">
        <f t="shared" si="0"/>
        <v>0</v>
      </c>
      <c r="E12" s="15">
        <f t="shared" si="1"/>
        <v>0</v>
      </c>
    </row>
    <row r="13" spans="1:5" s="11" customFormat="1" ht="27.75" customHeight="1">
      <c r="A13" s="7" t="s">
        <v>16</v>
      </c>
      <c r="B13" s="8">
        <f>B7-B10</f>
        <v>12669484</v>
      </c>
      <c r="C13" s="8">
        <f>C7-C10</f>
        <v>0</v>
      </c>
      <c r="D13" s="9">
        <f t="shared" si="0"/>
        <v>12669484</v>
      </c>
      <c r="E13" s="10">
        <f t="shared" si="1"/>
        <v>0</v>
      </c>
    </row>
    <row r="14" spans="1:5" s="17" customFormat="1" ht="14.25" customHeight="1">
      <c r="A14" s="7"/>
      <c r="B14" s="8">
        <f>SUM(B16:B20)</f>
        <v>0</v>
      </c>
      <c r="C14" s="8"/>
      <c r="D14" s="9"/>
      <c r="E14" s="10"/>
    </row>
    <row r="15" spans="1:5" s="17" customFormat="1" ht="14.25" customHeight="1">
      <c r="A15" s="7"/>
      <c r="B15" s="8"/>
      <c r="C15" s="8"/>
      <c r="D15" s="9"/>
      <c r="E15" s="10">
        <f>SUM(E16)</f>
        <v>0</v>
      </c>
    </row>
    <row r="16" spans="1:5" s="17" customFormat="1" ht="14.25" customHeight="1">
      <c r="A16" s="7"/>
      <c r="B16" s="8"/>
      <c r="C16" s="8"/>
      <c r="D16" s="9"/>
      <c r="E16" s="10"/>
    </row>
    <row r="17" spans="1:5" s="17" customFormat="1" ht="14.25" customHeight="1">
      <c r="A17" s="7"/>
      <c r="B17" s="8"/>
      <c r="C17" s="8"/>
      <c r="D17" s="9"/>
      <c r="E17" s="10"/>
    </row>
    <row r="18" spans="1:5" s="17" customFormat="1" ht="14.25" customHeight="1">
      <c r="A18" s="7"/>
      <c r="B18" s="8"/>
      <c r="C18" s="8"/>
      <c r="D18" s="9"/>
      <c r="E18" s="10"/>
    </row>
    <row r="19" spans="1:5" s="17" customFormat="1" ht="14.25" customHeight="1">
      <c r="A19" s="7"/>
      <c r="B19" s="8"/>
      <c r="C19" s="8"/>
      <c r="D19" s="9"/>
      <c r="E19" s="10"/>
    </row>
    <row r="20" spans="1:5" s="17" customFormat="1" ht="14.25" customHeight="1">
      <c r="A20" s="7"/>
      <c r="B20" s="8"/>
      <c r="C20" s="8"/>
      <c r="D20" s="9"/>
      <c r="E20" s="10"/>
    </row>
    <row r="21" spans="1:5" s="17" customFormat="1" ht="14.25" customHeight="1">
      <c r="A21" s="7"/>
      <c r="B21" s="8">
        <f>SUM(B22:B30)</f>
        <v>0</v>
      </c>
      <c r="C21" s="8"/>
      <c r="D21" s="9"/>
      <c r="E21" s="10">
        <f>E22+E25+E29+E33</f>
        <v>0</v>
      </c>
    </row>
    <row r="22" spans="1:5" s="17" customFormat="1" ht="14.25" customHeight="1">
      <c r="A22" s="7"/>
      <c r="B22" s="8"/>
      <c r="C22" s="8"/>
      <c r="D22" s="9"/>
      <c r="E22" s="10">
        <f>SUM(E23)</f>
        <v>0</v>
      </c>
    </row>
    <row r="23" spans="1:5" s="17" customFormat="1" ht="14.25" customHeight="1">
      <c r="A23" s="7"/>
      <c r="B23" s="8"/>
      <c r="C23" s="8"/>
      <c r="D23" s="9"/>
      <c r="E23" s="10"/>
    </row>
    <row r="24" spans="1:5" s="17" customFormat="1" ht="14.25" customHeight="1">
      <c r="A24" s="7"/>
      <c r="B24" s="8"/>
      <c r="C24" s="8"/>
      <c r="D24" s="9"/>
      <c r="E24" s="10"/>
    </row>
    <row r="25" spans="1:5" s="17" customFormat="1" ht="14.25" customHeight="1">
      <c r="A25" s="7"/>
      <c r="B25" s="8"/>
      <c r="C25" s="8"/>
      <c r="D25" s="9"/>
      <c r="E25" s="10">
        <f>SUM(E26:E27)</f>
        <v>0</v>
      </c>
    </row>
    <row r="26" spans="1:5" s="17" customFormat="1" ht="14.25" customHeight="1">
      <c r="A26" s="7"/>
      <c r="B26" s="8"/>
      <c r="C26" s="8"/>
      <c r="D26" s="9"/>
      <c r="E26" s="10"/>
    </row>
    <row r="27" spans="1:5" s="17" customFormat="1" ht="14.25" customHeight="1">
      <c r="A27" s="7"/>
      <c r="B27" s="8"/>
      <c r="C27" s="8"/>
      <c r="D27" s="9"/>
      <c r="E27" s="10"/>
    </row>
    <row r="28" spans="1:5" s="17" customFormat="1" ht="14.25" customHeight="1">
      <c r="A28" s="7"/>
      <c r="B28" s="8"/>
      <c r="C28" s="8"/>
      <c r="D28" s="9"/>
      <c r="E28" s="10"/>
    </row>
    <row r="29" spans="1:5" s="17" customFormat="1" ht="14.25" customHeight="1">
      <c r="A29" s="7"/>
      <c r="B29" s="8"/>
      <c r="C29" s="8"/>
      <c r="D29" s="9"/>
      <c r="E29" s="10">
        <f>SUM(E30:E31)</f>
        <v>0</v>
      </c>
    </row>
    <row r="30" spans="1:5" s="17" customFormat="1" ht="14.25" customHeight="1">
      <c r="A30" s="7"/>
      <c r="B30" s="8"/>
      <c r="C30" s="8"/>
      <c r="D30" s="9"/>
      <c r="E30" s="10"/>
    </row>
    <row r="31" spans="1:5" s="17" customFormat="1" ht="14.25" customHeight="1">
      <c r="A31" s="7"/>
      <c r="B31" s="8">
        <f>SUM(B32:B34)</f>
        <v>0</v>
      </c>
      <c r="C31" s="8"/>
      <c r="D31" s="9"/>
      <c r="E31" s="10"/>
    </row>
    <row r="32" spans="1:5" s="17" customFormat="1" ht="14.25" customHeight="1">
      <c r="A32" s="7"/>
      <c r="B32" s="8"/>
      <c r="C32" s="8"/>
      <c r="D32" s="9"/>
      <c r="E32" s="10"/>
    </row>
    <row r="33" spans="1:5" s="17" customFormat="1" ht="14.25" customHeight="1">
      <c r="A33" s="7"/>
      <c r="B33" s="8"/>
      <c r="C33" s="8"/>
      <c r="D33" s="9"/>
      <c r="E33" s="10">
        <f>SUM(E34:E35)</f>
        <v>0</v>
      </c>
    </row>
    <row r="34" spans="1:5" s="17" customFormat="1" ht="14.25" customHeight="1">
      <c r="A34" s="7"/>
      <c r="B34" s="8"/>
      <c r="C34" s="8"/>
      <c r="D34" s="9"/>
      <c r="E34" s="10"/>
    </row>
    <row r="35" spans="1:5" s="17" customFormat="1" ht="14.25" customHeight="1">
      <c r="A35" s="7"/>
      <c r="B35" s="8">
        <f>SUM(B36)</f>
        <v>0</v>
      </c>
      <c r="C35" s="8"/>
      <c r="D35" s="9"/>
      <c r="E35" s="10"/>
    </row>
    <row r="36" spans="1:5" s="17" customFormat="1" ht="14.25" customHeight="1">
      <c r="A36" s="7"/>
      <c r="B36" s="8"/>
      <c r="C36" s="8"/>
      <c r="D36" s="9"/>
      <c r="E36" s="10"/>
    </row>
    <row r="37" spans="1:5" s="17" customFormat="1" ht="14.25" customHeight="1">
      <c r="A37" s="7"/>
      <c r="B37" s="8">
        <f>SUM(B38)</f>
        <v>0</v>
      </c>
      <c r="C37" s="8"/>
      <c r="D37" s="9"/>
      <c r="E37" s="10"/>
    </row>
    <row r="38" spans="1:5" s="17" customFormat="1" ht="14.25" customHeight="1">
      <c r="A38" s="7"/>
      <c r="B38" s="8"/>
      <c r="C38" s="8"/>
      <c r="D38" s="9"/>
      <c r="E38" s="10"/>
    </row>
    <row r="39" spans="1:5" s="17" customFormat="1" ht="14.25" customHeight="1">
      <c r="A39" s="7"/>
      <c r="B39" s="8">
        <f>SUM(B40:B42)</f>
        <v>0</v>
      </c>
      <c r="C39" s="8"/>
      <c r="D39" s="9"/>
      <c r="E39" s="10"/>
    </row>
    <row r="40" spans="1:5" s="17" customFormat="1" ht="14.25" customHeight="1">
      <c r="A40" s="7"/>
      <c r="B40" s="8"/>
      <c r="C40" s="8"/>
      <c r="D40" s="9"/>
      <c r="E40" s="10"/>
    </row>
    <row r="41" spans="1:5" s="17" customFormat="1" ht="14.25" customHeight="1">
      <c r="A41" s="7"/>
      <c r="B41" s="8"/>
      <c r="C41" s="8"/>
      <c r="D41" s="9"/>
      <c r="E41" s="10"/>
    </row>
    <row r="42" spans="1:5" s="17" customFormat="1" ht="14.25" customHeight="1">
      <c r="A42" s="7"/>
      <c r="B42" s="8"/>
      <c r="C42" s="8"/>
      <c r="D42" s="9"/>
      <c r="E42" s="10"/>
    </row>
    <row r="43" spans="1:5" s="17" customFormat="1" ht="14.25" customHeight="1">
      <c r="A43" s="7"/>
      <c r="B43" s="8"/>
      <c r="C43" s="8"/>
      <c r="D43" s="9"/>
      <c r="E43" s="10"/>
    </row>
    <row r="44" spans="1:5" s="17" customFormat="1" ht="14.25" customHeight="1">
      <c r="A44" s="7"/>
      <c r="B44" s="8"/>
      <c r="C44" s="8"/>
      <c r="D44" s="9"/>
      <c r="E44" s="10"/>
    </row>
    <row r="45" spans="1:5" s="17" customFormat="1" ht="14.25" customHeight="1">
      <c r="A45" s="7"/>
      <c r="B45" s="8"/>
      <c r="C45" s="8"/>
      <c r="D45" s="9"/>
      <c r="E45" s="10"/>
    </row>
    <row r="46" spans="1:5" s="11" customFormat="1" ht="27" customHeight="1" thickBot="1">
      <c r="A46" s="18" t="s">
        <v>17</v>
      </c>
      <c r="B46" s="19">
        <f>B13</f>
        <v>12669484</v>
      </c>
      <c r="C46" s="19">
        <f>C13</f>
        <v>0</v>
      </c>
      <c r="D46" s="20">
        <f>B46-C46</f>
        <v>12669484</v>
      </c>
      <c r="E46" s="21">
        <f>IF(C46=0,0,(D46/C46)*100)</f>
        <v>0</v>
      </c>
    </row>
    <row r="47" spans="2:5" s="16" customFormat="1" ht="14.25">
      <c r="B47" s="22"/>
      <c r="E47" s="23"/>
    </row>
    <row r="48" s="16" customFormat="1" ht="14.25"/>
    <row r="49" s="16" customFormat="1" ht="14.25"/>
    <row r="50" s="16" customFormat="1" ht="14.25"/>
    <row r="51" s="16" customFormat="1" ht="14.25"/>
    <row r="52" s="16" customFormat="1" ht="14.25"/>
    <row r="53" s="16" customFormat="1" ht="14.25"/>
    <row r="54" s="16" customFormat="1" ht="14.25"/>
    <row r="55" s="16" customFormat="1" ht="14.25"/>
    <row r="56" s="16" customFormat="1" ht="14.25"/>
    <row r="57" s="16" customFormat="1" ht="14.25"/>
    <row r="58" s="16" customFormat="1" ht="14.25"/>
  </sheetData>
  <sheetProtection password="CC06" sheet="1" objects="1" scenarios="1"/>
  <mergeCells count="7">
    <mergeCell ref="A1:E1"/>
    <mergeCell ref="A2:E2"/>
    <mergeCell ref="A3:E3"/>
    <mergeCell ref="A5:A6"/>
    <mergeCell ref="B5:B6"/>
    <mergeCell ref="C5:C6"/>
    <mergeCell ref="D5:E5"/>
  </mergeCells>
  <printOptions/>
  <pageMargins left="0.6299212598425197" right="0.6299212598425197" top="0.5905511811023623" bottom="0.5905511811023623" header="0.5118110236220472" footer="0.5118110236220472"/>
  <pageSetup orientation="portrait" paperSize="9" r:id="rId1"/>
  <headerFooter alignWithMargins="0">
    <oddFooter>&amp;C&amp;"Times New Roman,標準"164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00390625" defaultRowHeight="16.5"/>
  <cols>
    <col min="1" max="1" width="21.50390625" style="24" customWidth="1"/>
    <col min="2" max="2" width="17.75390625" style="24" customWidth="1"/>
    <col min="3" max="3" width="16.25390625" style="24" customWidth="1"/>
    <col min="4" max="4" width="18.00390625" style="24" customWidth="1"/>
    <col min="5" max="5" width="9.625" style="24" customWidth="1"/>
    <col min="6" max="16384" width="9.00390625" style="24" customWidth="1"/>
  </cols>
  <sheetData>
    <row r="1" spans="1:5" s="1" customFormat="1" ht="27.75">
      <c r="A1" s="37" t="s">
        <v>24</v>
      </c>
      <c r="B1" s="37"/>
      <c r="C1" s="37"/>
      <c r="D1" s="37"/>
      <c r="E1" s="37"/>
    </row>
    <row r="2" spans="1:5" s="1" customFormat="1" ht="27.75">
      <c r="A2" s="37" t="s">
        <v>18</v>
      </c>
      <c r="B2" s="37"/>
      <c r="C2" s="37"/>
      <c r="D2" s="37"/>
      <c r="E2" s="37"/>
    </row>
    <row r="3" spans="1:5" s="1" customFormat="1" ht="16.5">
      <c r="A3" s="6"/>
      <c r="B3" s="6"/>
      <c r="C3" s="6"/>
      <c r="D3" s="6"/>
      <c r="E3" s="6"/>
    </row>
    <row r="4" spans="1:5" s="1" customFormat="1" ht="21" customHeight="1" thickBot="1">
      <c r="A4" s="43" t="s">
        <v>25</v>
      </c>
      <c r="B4" s="43"/>
      <c r="C4" s="43"/>
      <c r="D4" s="2"/>
      <c r="E4" s="3" t="s">
        <v>19</v>
      </c>
    </row>
    <row r="5" spans="1:5" s="1" customFormat="1" ht="16.5">
      <c r="A5" s="38" t="s">
        <v>20</v>
      </c>
      <c r="B5" s="40" t="s">
        <v>26</v>
      </c>
      <c r="C5" s="40" t="s">
        <v>21</v>
      </c>
      <c r="D5" s="40" t="s">
        <v>27</v>
      </c>
      <c r="E5" s="42"/>
    </row>
    <row r="6" spans="1:5" s="1" customFormat="1" ht="16.5">
      <c r="A6" s="39"/>
      <c r="B6" s="41"/>
      <c r="C6" s="41"/>
      <c r="D6" s="4" t="s">
        <v>28</v>
      </c>
      <c r="E6" s="25" t="s">
        <v>0</v>
      </c>
    </row>
    <row r="7" spans="1:5" s="11" customFormat="1" ht="30" customHeight="1">
      <c r="A7" s="26" t="s">
        <v>22</v>
      </c>
      <c r="B7" s="13">
        <v>38980214549</v>
      </c>
      <c r="C7" s="13">
        <v>6672931000</v>
      </c>
      <c r="D7" s="14">
        <f>B7-C7</f>
        <v>32307283549</v>
      </c>
      <c r="E7" s="15">
        <f>IF(C7=0,0,(D7/C7)*100)</f>
        <v>484.1543176304386</v>
      </c>
    </row>
    <row r="8" spans="1:5" s="22" customFormat="1" ht="30" customHeight="1">
      <c r="A8" s="7" t="s">
        <v>23</v>
      </c>
      <c r="B8" s="13">
        <v>36532254856</v>
      </c>
      <c r="C8" s="13">
        <v>143450000</v>
      </c>
      <c r="D8" s="14">
        <f>B8-C8</f>
        <v>36388804856</v>
      </c>
      <c r="E8" s="15">
        <f>IF(C8=0,0,(D8/C8)*100)</f>
        <v>25366.890802370166</v>
      </c>
    </row>
    <row r="9" spans="1:5" s="22" customFormat="1" ht="35.25" customHeight="1" thickBot="1">
      <c r="A9" s="18" t="s">
        <v>29</v>
      </c>
      <c r="B9" s="19">
        <f>B7-B8</f>
        <v>2447959693</v>
      </c>
      <c r="C9" s="27">
        <f>C7-C8</f>
        <v>6529481000</v>
      </c>
      <c r="D9" s="28">
        <f>B9-C9</f>
        <v>-4081521307</v>
      </c>
      <c r="E9" s="29">
        <f>IF(C9=0,0,(D9/C9)*100)</f>
        <v>-62.509122960921395</v>
      </c>
    </row>
    <row r="10" spans="1:5" s="16" customFormat="1" ht="14.25">
      <c r="A10" s="30"/>
      <c r="B10" s="31"/>
      <c r="C10" s="32"/>
      <c r="D10" s="33"/>
      <c r="E10" s="34"/>
    </row>
    <row r="11" s="16" customFormat="1" ht="14.25">
      <c r="E11" s="10"/>
    </row>
    <row r="12" s="16" customFormat="1" ht="14.25">
      <c r="C12" s="35"/>
    </row>
    <row r="13" s="16" customFormat="1" ht="14.25">
      <c r="C13" s="36"/>
    </row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</sheetData>
  <mergeCells count="8">
    <mergeCell ref="A1:E1"/>
    <mergeCell ref="A2:E2"/>
    <mergeCell ref="D5:E5"/>
    <mergeCell ref="A5:A6"/>
    <mergeCell ref="B5:B6"/>
    <mergeCell ref="C5:C6"/>
    <mergeCell ref="A3:E3"/>
    <mergeCell ref="A4:C4"/>
  </mergeCells>
  <printOptions horizontalCentered="1"/>
  <pageMargins left="0.6299212598425197" right="0.6299212598425197" top="0.7874015748031497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" sqref="F3"/>
    </sheetView>
  </sheetViews>
  <sheetFormatPr defaultColWidth="9.00390625" defaultRowHeight="16.5"/>
  <cols>
    <col min="1" max="1" width="22.875" style="24" customWidth="1"/>
    <col min="2" max="2" width="17.75390625" style="24" customWidth="1"/>
    <col min="3" max="3" width="15.50390625" style="24" customWidth="1"/>
    <col min="4" max="4" width="16.50390625" style="24" customWidth="1"/>
    <col min="5" max="5" width="9.625" style="24" customWidth="1"/>
    <col min="6" max="16384" width="9.00390625" style="24" customWidth="1"/>
  </cols>
  <sheetData>
    <row r="1" spans="1:5" s="1" customFormat="1" ht="27.75">
      <c r="A1" s="37" t="s">
        <v>30</v>
      </c>
      <c r="B1" s="37"/>
      <c r="C1" s="37"/>
      <c r="D1" s="37"/>
      <c r="E1" s="37"/>
    </row>
    <row r="2" spans="1:5" s="1" customFormat="1" ht="27.75">
      <c r="A2" s="37" t="s">
        <v>18</v>
      </c>
      <c r="B2" s="37"/>
      <c r="C2" s="37"/>
      <c r="D2" s="37"/>
      <c r="E2" s="37"/>
    </row>
    <row r="3" spans="1:5" s="1" customFormat="1" ht="16.5">
      <c r="A3" s="6"/>
      <c r="B3" s="6"/>
      <c r="C3" s="6"/>
      <c r="D3" s="6"/>
      <c r="E3" s="6"/>
    </row>
    <row r="4" spans="1:5" s="1" customFormat="1" ht="17.25" thickBot="1">
      <c r="A4" s="2"/>
      <c r="B4" s="2" t="s">
        <v>31</v>
      </c>
      <c r="C4" s="2"/>
      <c r="D4" s="2"/>
      <c r="E4" s="3" t="s">
        <v>19</v>
      </c>
    </row>
    <row r="5" spans="1:5" s="1" customFormat="1" ht="16.5">
      <c r="A5" s="38" t="s">
        <v>20</v>
      </c>
      <c r="B5" s="40" t="s">
        <v>32</v>
      </c>
      <c r="C5" s="40" t="s">
        <v>21</v>
      </c>
      <c r="D5" s="40" t="s">
        <v>33</v>
      </c>
      <c r="E5" s="42"/>
    </row>
    <row r="6" spans="1:5" s="1" customFormat="1" ht="16.5">
      <c r="A6" s="39"/>
      <c r="B6" s="41"/>
      <c r="C6" s="41"/>
      <c r="D6" s="4" t="s">
        <v>34</v>
      </c>
      <c r="E6" s="25" t="s">
        <v>0</v>
      </c>
    </row>
    <row r="7" spans="1:5" s="11" customFormat="1" ht="30" customHeight="1">
      <c r="A7" s="26" t="s">
        <v>22</v>
      </c>
      <c r="B7" s="13">
        <v>5790126195</v>
      </c>
      <c r="C7" s="13">
        <v>4783336000</v>
      </c>
      <c r="D7" s="14">
        <f>B7-C7</f>
        <v>1006790195</v>
      </c>
      <c r="E7" s="15">
        <f>IF(C7=0,0,(D7/C7)*100)</f>
        <v>21.047866907112525</v>
      </c>
    </row>
    <row r="8" spans="1:5" s="22" customFormat="1" ht="30" customHeight="1">
      <c r="A8" s="7" t="s">
        <v>23</v>
      </c>
      <c r="B8" s="13">
        <v>862648505</v>
      </c>
      <c r="C8" s="13">
        <v>108610000</v>
      </c>
      <c r="D8" s="14">
        <f>B8-C8</f>
        <v>754038505</v>
      </c>
      <c r="E8" s="15">
        <f>IF(C8=0,0,(D8/C8)*100)</f>
        <v>694.2625034527207</v>
      </c>
    </row>
    <row r="9" spans="1:5" s="22" customFormat="1" ht="32.25" customHeight="1" thickBot="1">
      <c r="A9" s="18" t="s">
        <v>35</v>
      </c>
      <c r="B9" s="19">
        <f>B7-B8</f>
        <v>4927477690</v>
      </c>
      <c r="C9" s="27">
        <f>C7-C8</f>
        <v>4674726000</v>
      </c>
      <c r="D9" s="28">
        <f>B9-C9</f>
        <v>252751690</v>
      </c>
      <c r="E9" s="21">
        <f>IF(C9=0,0,(D9/C9)*100)</f>
        <v>5.406770150806699</v>
      </c>
    </row>
    <row r="10" spans="1:5" s="16" customFormat="1" ht="14.25">
      <c r="A10" s="30"/>
      <c r="B10" s="31"/>
      <c r="C10" s="32"/>
      <c r="D10" s="33"/>
      <c r="E10" s="34"/>
    </row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</sheetData>
  <sheetProtection password="CC06" sheet="1" objects="1" scenarios="1"/>
  <mergeCells count="7">
    <mergeCell ref="A1:E1"/>
    <mergeCell ref="A2:E2"/>
    <mergeCell ref="D5:E5"/>
    <mergeCell ref="A5:A6"/>
    <mergeCell ref="B5:B6"/>
    <mergeCell ref="C5:C6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8" sqref="B8"/>
    </sheetView>
  </sheetViews>
  <sheetFormatPr defaultColWidth="9.00390625" defaultRowHeight="16.5"/>
  <cols>
    <col min="1" max="1" width="23.50390625" style="24" customWidth="1"/>
    <col min="2" max="2" width="18.75390625" style="24" customWidth="1"/>
    <col min="3" max="3" width="18.50390625" style="24" customWidth="1"/>
    <col min="4" max="4" width="16.50390625" style="24" customWidth="1"/>
    <col min="5" max="5" width="9.625" style="24" customWidth="1"/>
    <col min="6" max="16384" width="9.00390625" style="24" customWidth="1"/>
  </cols>
  <sheetData>
    <row r="1" spans="1:5" s="1" customFormat="1" ht="27.75">
      <c r="A1" s="37" t="s">
        <v>44</v>
      </c>
      <c r="B1" s="37"/>
      <c r="C1" s="37"/>
      <c r="D1" s="37"/>
      <c r="E1" s="37"/>
    </row>
    <row r="2" spans="1:5" s="1" customFormat="1" ht="27.75">
      <c r="A2" s="37" t="s">
        <v>18</v>
      </c>
      <c r="B2" s="37"/>
      <c r="C2" s="37"/>
      <c r="D2" s="37"/>
      <c r="E2" s="37"/>
    </row>
    <row r="3" spans="1:5" s="1" customFormat="1" ht="16.5">
      <c r="A3" s="6"/>
      <c r="B3" s="6"/>
      <c r="C3" s="6"/>
      <c r="D3" s="6"/>
      <c r="E3" s="6"/>
    </row>
    <row r="4" spans="1:5" s="1" customFormat="1" ht="20.25" customHeight="1" thickBot="1">
      <c r="A4" s="43" t="s">
        <v>37</v>
      </c>
      <c r="B4" s="43"/>
      <c r="C4" s="43"/>
      <c r="D4" s="2"/>
      <c r="E4" s="3" t="s">
        <v>19</v>
      </c>
    </row>
    <row r="5" spans="1:5" s="1" customFormat="1" ht="16.5">
      <c r="A5" s="38" t="s">
        <v>20</v>
      </c>
      <c r="B5" s="40" t="s">
        <v>38</v>
      </c>
      <c r="C5" s="40" t="s">
        <v>21</v>
      </c>
      <c r="D5" s="40" t="s">
        <v>39</v>
      </c>
      <c r="E5" s="42"/>
    </row>
    <row r="6" spans="1:5" s="1" customFormat="1" ht="16.5">
      <c r="A6" s="39"/>
      <c r="B6" s="41"/>
      <c r="C6" s="41"/>
      <c r="D6" s="4" t="s">
        <v>40</v>
      </c>
      <c r="E6" s="25" t="s">
        <v>0</v>
      </c>
    </row>
    <row r="7" spans="1:5" s="11" customFormat="1" ht="30" customHeight="1">
      <c r="A7" s="26" t="s">
        <v>22</v>
      </c>
      <c r="B7" s="46">
        <v>272002426</v>
      </c>
      <c r="C7" s="46">
        <v>264011400</v>
      </c>
      <c r="D7" s="14">
        <f>B7-C7</f>
        <v>7991026</v>
      </c>
      <c r="E7" s="15">
        <f>IF(C7=0,0,(D7/C7)*100)</f>
        <v>3.026773086313697</v>
      </c>
    </row>
    <row r="8" spans="1:5" s="22" customFormat="1" ht="30" customHeight="1">
      <c r="A8" s="7" t="s">
        <v>23</v>
      </c>
      <c r="B8" s="13">
        <v>50048883</v>
      </c>
      <c r="C8" s="13">
        <v>212864300</v>
      </c>
      <c r="D8" s="14">
        <f>B8-C8</f>
        <v>-162815417</v>
      </c>
      <c r="E8" s="15">
        <f>IF(C8=0,0,(D8/C8)*100)</f>
        <v>-76.48789252119778</v>
      </c>
    </row>
    <row r="9" spans="1:5" s="22" customFormat="1" ht="31.5" customHeight="1" thickBot="1">
      <c r="A9" s="18" t="s">
        <v>41</v>
      </c>
      <c r="B9" s="19">
        <f>B7-B8</f>
        <v>221953543</v>
      </c>
      <c r="C9" s="27">
        <f>C7-C8</f>
        <v>51147100</v>
      </c>
      <c r="D9" s="28">
        <f>B9-C9</f>
        <v>170806443</v>
      </c>
      <c r="E9" s="21">
        <f>IF(C9=0,0,(D9/C9)*100)</f>
        <v>333.9513735871633</v>
      </c>
    </row>
    <row r="10" spans="1:5" s="16" customFormat="1" ht="14.25">
      <c r="A10" s="30"/>
      <c r="B10" s="31"/>
      <c r="C10" s="32"/>
      <c r="D10" s="33"/>
      <c r="E10" s="34"/>
    </row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</sheetData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8" sqref="D8"/>
    </sheetView>
  </sheetViews>
  <sheetFormatPr defaultColWidth="9.00390625" defaultRowHeight="16.5"/>
  <cols>
    <col min="1" max="1" width="22.875" style="24" customWidth="1"/>
    <col min="2" max="2" width="19.50390625" style="24" customWidth="1"/>
    <col min="3" max="3" width="19.25390625" style="24" customWidth="1"/>
    <col min="4" max="4" width="16.50390625" style="24" customWidth="1"/>
    <col min="5" max="5" width="9.625" style="24" customWidth="1"/>
    <col min="6" max="16384" width="9.00390625" style="24" customWidth="1"/>
  </cols>
  <sheetData>
    <row r="1" spans="1:5" s="1" customFormat="1" ht="27.75">
      <c r="A1" s="37" t="s">
        <v>43</v>
      </c>
      <c r="B1" s="37"/>
      <c r="C1" s="37"/>
      <c r="D1" s="37"/>
      <c r="E1" s="37"/>
    </row>
    <row r="2" spans="1:5" s="1" customFormat="1" ht="27.75">
      <c r="A2" s="37" t="s">
        <v>18</v>
      </c>
      <c r="B2" s="37"/>
      <c r="C2" s="37"/>
      <c r="D2" s="37"/>
      <c r="E2" s="37"/>
    </row>
    <row r="3" spans="1:5" s="1" customFormat="1" ht="16.5">
      <c r="A3" s="6"/>
      <c r="B3" s="6"/>
      <c r="C3" s="6"/>
      <c r="D3" s="6"/>
      <c r="E3" s="6"/>
    </row>
    <row r="4" spans="1:5" s="1" customFormat="1" ht="22.5" customHeight="1" thickBot="1">
      <c r="A4" s="43" t="s">
        <v>37</v>
      </c>
      <c r="B4" s="43"/>
      <c r="C4" s="43"/>
      <c r="D4" s="2"/>
      <c r="E4" s="3" t="s">
        <v>19</v>
      </c>
    </row>
    <row r="5" spans="1:5" s="1" customFormat="1" ht="16.5">
      <c r="A5" s="38" t="s">
        <v>20</v>
      </c>
      <c r="B5" s="40" t="s">
        <v>38</v>
      </c>
      <c r="C5" s="40" t="s">
        <v>21</v>
      </c>
      <c r="D5" s="40" t="s">
        <v>39</v>
      </c>
      <c r="E5" s="42"/>
    </row>
    <row r="6" spans="1:5" s="1" customFormat="1" ht="16.5">
      <c r="A6" s="39"/>
      <c r="B6" s="41"/>
      <c r="C6" s="41"/>
      <c r="D6" s="4" t="s">
        <v>40</v>
      </c>
      <c r="E6" s="25" t="s">
        <v>0</v>
      </c>
    </row>
    <row r="7" spans="1:5" s="11" customFormat="1" ht="30" customHeight="1">
      <c r="A7" s="26" t="s">
        <v>22</v>
      </c>
      <c r="B7" s="46">
        <v>2492803586</v>
      </c>
      <c r="C7" s="46">
        <v>2334626000</v>
      </c>
      <c r="D7" s="14">
        <f>B7-C7</f>
        <v>158177586</v>
      </c>
      <c r="E7" s="15">
        <f>IF(C7=0,0,(D7/C7)*100)</f>
        <v>6.775285891616045</v>
      </c>
    </row>
    <row r="8" spans="1:5" s="22" customFormat="1" ht="30" customHeight="1">
      <c r="A8" s="7" t="s">
        <v>23</v>
      </c>
      <c r="B8" s="13">
        <v>2263961580</v>
      </c>
      <c r="C8" s="13">
        <v>2499556000</v>
      </c>
      <c r="D8" s="14">
        <f>B8-C8</f>
        <v>-235594420</v>
      </c>
      <c r="E8" s="15">
        <f>IF(C8=0,0,(D8/C8)*100)</f>
        <v>-9.425450760054986</v>
      </c>
    </row>
    <row r="9" spans="1:5" s="22" customFormat="1" ht="32.25" customHeight="1" thickBot="1">
      <c r="A9" s="18" t="s">
        <v>41</v>
      </c>
      <c r="B9" s="19">
        <f>B7-B8</f>
        <v>228842006</v>
      </c>
      <c r="C9" s="27">
        <f>C7-C8</f>
        <v>-164930000</v>
      </c>
      <c r="D9" s="28">
        <f>B9-C9</f>
        <v>393772006</v>
      </c>
      <c r="E9" s="21">
        <f>IF(C9=0,0,(D9/C9)*100)</f>
        <v>-238.7509889043837</v>
      </c>
    </row>
    <row r="10" spans="1:5" s="16" customFormat="1" ht="14.25">
      <c r="A10" s="30"/>
      <c r="B10" s="31"/>
      <c r="C10" s="32"/>
      <c r="D10" s="33"/>
      <c r="E10" s="34"/>
    </row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</sheetData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9" sqref="C9"/>
    </sheetView>
  </sheetViews>
  <sheetFormatPr defaultColWidth="9.00390625" defaultRowHeight="16.5"/>
  <cols>
    <col min="1" max="1" width="22.875" style="24" customWidth="1"/>
    <col min="2" max="2" width="17.75390625" style="24" customWidth="1"/>
    <col min="3" max="3" width="15.50390625" style="24" customWidth="1"/>
    <col min="4" max="4" width="16.50390625" style="24" customWidth="1"/>
    <col min="5" max="5" width="9.625" style="24" customWidth="1"/>
    <col min="6" max="16384" width="9.00390625" style="24" customWidth="1"/>
  </cols>
  <sheetData>
    <row r="1" spans="1:5" s="1" customFormat="1" ht="27.75" customHeight="1">
      <c r="A1" s="45" t="s">
        <v>42</v>
      </c>
      <c r="B1" s="45"/>
      <c r="C1" s="45"/>
      <c r="D1" s="45"/>
      <c r="E1" s="45"/>
    </row>
    <row r="2" spans="1:5" s="1" customFormat="1" ht="27.75">
      <c r="A2" s="37" t="s">
        <v>18</v>
      </c>
      <c r="B2" s="37"/>
      <c r="C2" s="37"/>
      <c r="D2" s="37"/>
      <c r="E2" s="37"/>
    </row>
    <row r="3" spans="1:5" s="1" customFormat="1" ht="16.5">
      <c r="A3" s="6"/>
      <c r="B3" s="6"/>
      <c r="C3" s="6"/>
      <c r="D3" s="6"/>
      <c r="E3" s="6"/>
    </row>
    <row r="4" spans="1:5" s="1" customFormat="1" ht="21" customHeight="1" thickBot="1">
      <c r="A4" s="43" t="s">
        <v>37</v>
      </c>
      <c r="B4" s="43"/>
      <c r="C4" s="43"/>
      <c r="D4" s="2"/>
      <c r="E4" s="3" t="s">
        <v>19</v>
      </c>
    </row>
    <row r="5" spans="1:5" s="1" customFormat="1" ht="16.5">
      <c r="A5" s="38" t="s">
        <v>20</v>
      </c>
      <c r="B5" s="40" t="s">
        <v>38</v>
      </c>
      <c r="C5" s="40" t="s">
        <v>21</v>
      </c>
      <c r="D5" s="40" t="s">
        <v>39</v>
      </c>
      <c r="E5" s="42"/>
    </row>
    <row r="6" spans="1:5" s="1" customFormat="1" ht="16.5">
      <c r="A6" s="39"/>
      <c r="B6" s="41"/>
      <c r="C6" s="41"/>
      <c r="D6" s="4" t="s">
        <v>40</v>
      </c>
      <c r="E6" s="25" t="s">
        <v>0</v>
      </c>
    </row>
    <row r="7" spans="1:5" s="11" customFormat="1" ht="30" customHeight="1">
      <c r="A7" s="26" t="s">
        <v>22</v>
      </c>
      <c r="B7" s="13">
        <v>10210772</v>
      </c>
      <c r="C7" s="13">
        <v>13531000</v>
      </c>
      <c r="D7" s="14">
        <f>B7-C7</f>
        <v>-3320228</v>
      </c>
      <c r="E7" s="15">
        <f>IF(C7=0,0,(D7/C7)*100)</f>
        <v>-24.53793511196512</v>
      </c>
    </row>
    <row r="8" spans="1:5" s="22" customFormat="1" ht="30" customHeight="1">
      <c r="A8" s="7" t="s">
        <v>23</v>
      </c>
      <c r="B8" s="13">
        <v>428143832</v>
      </c>
      <c r="C8" s="13">
        <v>449879500</v>
      </c>
      <c r="D8" s="14">
        <f>B8-C8</f>
        <v>-21735668</v>
      </c>
      <c r="E8" s="15">
        <f>IF(C8=0,0,(D8/C8)*100)</f>
        <v>-4.831442197299499</v>
      </c>
    </row>
    <row r="9" spans="1:5" s="22" customFormat="1" ht="32.25" customHeight="1" thickBot="1">
      <c r="A9" s="18" t="s">
        <v>41</v>
      </c>
      <c r="B9" s="19">
        <f>B7-B8</f>
        <v>-417933060</v>
      </c>
      <c r="C9" s="27">
        <f>C7-C8</f>
        <v>-436348500</v>
      </c>
      <c r="D9" s="28">
        <f>B9-C9</f>
        <v>18415440</v>
      </c>
      <c r="E9" s="21">
        <f>IF(C9=0,0,(D9/C9)*100)</f>
        <v>-4.22035139343896</v>
      </c>
    </row>
    <row r="10" spans="1:5" s="16" customFormat="1" ht="14.25">
      <c r="A10" s="30"/>
      <c r="B10" s="31"/>
      <c r="C10" s="32"/>
      <c r="D10" s="33"/>
      <c r="E10" s="34"/>
    </row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</sheetData>
  <sheetProtection password="CC06" sheet="1" objects="1" scenarios="1"/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6" sqref="E6"/>
    </sheetView>
  </sheetViews>
  <sheetFormatPr defaultColWidth="9.00390625" defaultRowHeight="16.5"/>
  <cols>
    <col min="1" max="1" width="22.875" style="24" customWidth="1"/>
    <col min="2" max="2" width="19.125" style="24" customWidth="1"/>
    <col min="3" max="3" width="18.375" style="24" customWidth="1"/>
    <col min="4" max="4" width="17.25390625" style="24" customWidth="1"/>
    <col min="5" max="5" width="9.625" style="24" customWidth="1"/>
    <col min="6" max="16384" width="9.00390625" style="24" customWidth="1"/>
  </cols>
  <sheetData>
    <row r="1" spans="1:5" s="1" customFormat="1" ht="27.75">
      <c r="A1" s="37" t="s">
        <v>36</v>
      </c>
      <c r="B1" s="37"/>
      <c r="C1" s="37"/>
      <c r="D1" s="37"/>
      <c r="E1" s="37"/>
    </row>
    <row r="2" spans="1:5" s="44" customFormat="1" ht="27.75">
      <c r="A2" s="37" t="s">
        <v>18</v>
      </c>
      <c r="B2" s="37"/>
      <c r="C2" s="37"/>
      <c r="D2" s="37"/>
      <c r="E2" s="37"/>
    </row>
    <row r="3" spans="1:5" s="1" customFormat="1" ht="16.5">
      <c r="A3" s="6"/>
      <c r="B3" s="6"/>
      <c r="C3" s="6"/>
      <c r="D3" s="6"/>
      <c r="E3" s="6"/>
    </row>
    <row r="4" spans="1:5" s="1" customFormat="1" ht="21" customHeight="1" thickBot="1">
      <c r="A4" s="43" t="s">
        <v>37</v>
      </c>
      <c r="B4" s="43"/>
      <c r="C4" s="43"/>
      <c r="D4" s="2"/>
      <c r="E4" s="3" t="s">
        <v>19</v>
      </c>
    </row>
    <row r="5" spans="1:5" s="1" customFormat="1" ht="16.5">
      <c r="A5" s="38" t="s">
        <v>20</v>
      </c>
      <c r="B5" s="40" t="s">
        <v>38</v>
      </c>
      <c r="C5" s="40" t="s">
        <v>21</v>
      </c>
      <c r="D5" s="40" t="s">
        <v>39</v>
      </c>
      <c r="E5" s="42"/>
    </row>
    <row r="6" spans="1:5" s="1" customFormat="1" ht="16.5">
      <c r="A6" s="39"/>
      <c r="B6" s="41"/>
      <c r="C6" s="41"/>
      <c r="D6" s="4" t="s">
        <v>40</v>
      </c>
      <c r="E6" s="25" t="s">
        <v>0</v>
      </c>
    </row>
    <row r="7" spans="1:5" s="11" customFormat="1" ht="30" customHeight="1">
      <c r="A7" s="26" t="s">
        <v>22</v>
      </c>
      <c r="B7" s="13">
        <v>2138781</v>
      </c>
      <c r="C7" s="13">
        <v>3100000</v>
      </c>
      <c r="D7" s="14">
        <f>B7-C7</f>
        <v>-961219</v>
      </c>
      <c r="E7" s="15">
        <f>IF(C7=0,0,(D7/C7)*100)</f>
        <v>-31.007064516129034</v>
      </c>
    </row>
    <row r="8" spans="1:5" s="22" customFormat="1" ht="30" customHeight="1">
      <c r="A8" s="7" t="s">
        <v>23</v>
      </c>
      <c r="B8" s="13">
        <v>125759817</v>
      </c>
      <c r="C8" s="13">
        <v>130594000</v>
      </c>
      <c r="D8" s="14">
        <f>B8-C8</f>
        <v>-4834183</v>
      </c>
      <c r="E8" s="15">
        <f>IF(C8=0,0,(D8/C8)*100)</f>
        <v>-3.7016884389788203</v>
      </c>
    </row>
    <row r="9" spans="1:5" s="22" customFormat="1" ht="31.5" customHeight="1" thickBot="1">
      <c r="A9" s="18" t="s">
        <v>41</v>
      </c>
      <c r="B9" s="19">
        <f>B7-B8</f>
        <v>-123621036</v>
      </c>
      <c r="C9" s="27">
        <f>C7-C8</f>
        <v>-127494000</v>
      </c>
      <c r="D9" s="28">
        <f>B9-C9</f>
        <v>3872964</v>
      </c>
      <c r="E9" s="21">
        <f>IF(C9=0,0,(D9/C9)*100)</f>
        <v>-3.037761777024801</v>
      </c>
    </row>
    <row r="10" spans="1:5" s="16" customFormat="1" ht="14.25">
      <c r="A10" s="30"/>
      <c r="B10" s="31"/>
      <c r="C10" s="32"/>
      <c r="D10" s="33"/>
      <c r="E10" s="34"/>
    </row>
    <row r="11" s="16" customFormat="1" ht="14.25"/>
    <row r="12" s="16" customFormat="1" ht="14.25"/>
    <row r="13" s="16" customFormat="1" ht="14.25"/>
    <row r="14" s="16" customFormat="1" ht="14.25">
      <c r="C14" s="35"/>
    </row>
    <row r="15" s="16" customFormat="1" ht="14.25">
      <c r="C15" s="36"/>
    </row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</sheetData>
  <sheetProtection password="CC06" sheet="1" objects="1" scenarios="1"/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2005-09-16T03:09:13Z</dcterms:created>
  <dcterms:modified xsi:type="dcterms:W3CDTF">2005-09-16T03:41:53Z</dcterms:modified>
  <cp:category/>
  <cp:version/>
  <cp:contentType/>
  <cp:contentStatus/>
</cp:coreProperties>
</file>