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2120" windowHeight="9120" activeTab="0"/>
  </bookViews>
  <sheets>
    <sheet name="表四" sheetId="1" r:id="rId1"/>
  </sheets>
  <externalReferences>
    <externalReference r:id="rId4"/>
    <externalReference r:id="rId5"/>
    <externalReference r:id="rId6"/>
    <externalReference r:id="rId7"/>
  </externalReferences>
  <definedNames>
    <definedName name="\a">#REF!</definedName>
    <definedName name="\e">'[2]主管明細'!#REF!</definedName>
    <definedName name="\q">#REF!</definedName>
    <definedName name="\w">#REF!</definedName>
    <definedName name="_2">#REF!</definedName>
    <definedName name="_Fill" hidden="1">#REF!</definedName>
    <definedName name="_Parse_Out" hidden="1">#REF!</definedName>
    <definedName name="A">#REF!</definedName>
    <definedName name="A1_">#REF!</definedName>
    <definedName name="B">#REF!</definedName>
    <definedName name="BECAUSE">#REF!</definedName>
    <definedName name="C_">#REF!</definedName>
    <definedName name="D">#REF!</definedName>
    <definedName name="NAME">'[3]機關明細'!#REF!</definedName>
    <definedName name="_xlnm.Print_Area" localSheetId="0">'表四'!$A$1:$I$39</definedName>
    <definedName name="Print_Area_MI">#REF!</definedName>
    <definedName name="_xlnm.Print_Titles" localSheetId="0">'表四'!$1:$4</definedName>
    <definedName name="TT">#REF!</definedName>
  </definedNames>
  <calcPr fullCalcOnLoad="1"/>
</workbook>
</file>

<file path=xl/sharedStrings.xml><?xml version="1.0" encoding="utf-8"?>
<sst xmlns="http://schemas.openxmlformats.org/spreadsheetml/2006/main" count="48" uniqueCount="48">
  <si>
    <t>單位：百萬元</t>
  </si>
  <si>
    <t>可  支  用  預  算  數</t>
  </si>
  <si>
    <t>附屬單位預算</t>
  </si>
  <si>
    <t>行政院主管</t>
  </si>
  <si>
    <t xml:space="preserve">  1.中央銀行</t>
  </si>
  <si>
    <t>經濟部主管</t>
  </si>
  <si>
    <t xml:space="preserve">  2.臺灣糖業股份有限公司</t>
  </si>
  <si>
    <t xml:space="preserve">  3.中國造船股份有限公司</t>
  </si>
  <si>
    <t xml:space="preserve">  4.中國石油股份有限公司</t>
  </si>
  <si>
    <t xml:space="preserve">  5.臺灣電力股份有限公司</t>
  </si>
  <si>
    <t xml:space="preserve">  6.漢翔航空工業股份有限公司</t>
  </si>
  <si>
    <t xml:space="preserve">  7.唐榮鐵工廠股份有限公司</t>
  </si>
  <si>
    <t xml:space="preserve">  8.臺灣省自來水股份有限公司</t>
  </si>
  <si>
    <t>財政部主管</t>
  </si>
  <si>
    <t xml:space="preserve">  9.中國輸出入銀行</t>
  </si>
  <si>
    <t xml:space="preserve">  11.中央存款保險股份有限公司</t>
  </si>
  <si>
    <t xml:space="preserve"> </t>
  </si>
  <si>
    <t>交通部主管</t>
  </si>
  <si>
    <t>國軍退除役官兵輔導委員會主管</t>
  </si>
  <si>
    <t>勞工委員會主管</t>
  </si>
  <si>
    <t>衛生署主管</t>
  </si>
  <si>
    <t>合           計</t>
  </si>
  <si>
    <t>95年度營業基金（國營事業）固定資產投資計畫預算截至95年6月底執行情形表</t>
  </si>
  <si>
    <r>
      <t>主</t>
    </r>
    <r>
      <rPr>
        <sz val="18"/>
        <color indexed="8"/>
        <rFont val="Times New Roman"/>
        <family val="1"/>
      </rPr>
      <t xml:space="preserve"> </t>
    </r>
    <r>
      <rPr>
        <sz val="18"/>
        <color indexed="8"/>
        <rFont val="標楷體"/>
        <family val="4"/>
      </rPr>
      <t>管</t>
    </r>
    <r>
      <rPr>
        <sz val="18"/>
        <color indexed="8"/>
        <rFont val="Times New Roman"/>
        <family val="1"/>
      </rPr>
      <t xml:space="preserve"> </t>
    </r>
    <r>
      <rPr>
        <sz val="18"/>
        <color indexed="8"/>
        <rFont val="標楷體"/>
        <family val="4"/>
      </rPr>
      <t>機</t>
    </r>
    <r>
      <rPr>
        <sz val="18"/>
        <color indexed="8"/>
        <rFont val="Times New Roman"/>
        <family val="1"/>
      </rPr>
      <t xml:space="preserve"> </t>
    </r>
    <r>
      <rPr>
        <sz val="18"/>
        <color indexed="8"/>
        <rFont val="標楷體"/>
        <family val="4"/>
      </rPr>
      <t>關</t>
    </r>
    <r>
      <rPr>
        <sz val="18"/>
        <color indexed="8"/>
        <rFont val="Times New Roman"/>
        <family val="1"/>
      </rPr>
      <t xml:space="preserve"> </t>
    </r>
    <r>
      <rPr>
        <sz val="18"/>
        <color indexed="8"/>
        <rFont val="標楷體"/>
        <family val="4"/>
      </rPr>
      <t>及</t>
    </r>
    <r>
      <rPr>
        <sz val="18"/>
        <color indexed="8"/>
        <rFont val="Times New Roman"/>
        <family val="1"/>
      </rPr>
      <t xml:space="preserve"> </t>
    </r>
    <r>
      <rPr>
        <sz val="18"/>
        <color indexed="8"/>
        <rFont val="標楷體"/>
        <family val="4"/>
      </rPr>
      <t>國</t>
    </r>
    <r>
      <rPr>
        <sz val="18"/>
        <color indexed="8"/>
        <rFont val="Times New Roman"/>
        <family val="1"/>
      </rPr>
      <t xml:space="preserve"> </t>
    </r>
    <r>
      <rPr>
        <sz val="18"/>
        <color indexed="8"/>
        <rFont val="標楷體"/>
        <family val="4"/>
      </rPr>
      <t>營</t>
    </r>
    <r>
      <rPr>
        <sz val="18"/>
        <color indexed="8"/>
        <rFont val="Times New Roman"/>
        <family val="1"/>
      </rPr>
      <t xml:space="preserve"> </t>
    </r>
    <r>
      <rPr>
        <sz val="18"/>
        <color indexed="8"/>
        <rFont val="標楷體"/>
        <family val="4"/>
      </rPr>
      <t>事</t>
    </r>
    <r>
      <rPr>
        <sz val="18"/>
        <color indexed="8"/>
        <rFont val="Times New Roman"/>
        <family val="1"/>
      </rPr>
      <t xml:space="preserve"> </t>
    </r>
    <r>
      <rPr>
        <sz val="18"/>
        <color indexed="8"/>
        <rFont val="標楷體"/>
        <family val="4"/>
      </rPr>
      <t>業</t>
    </r>
    <r>
      <rPr>
        <sz val="18"/>
        <color indexed="8"/>
        <rFont val="Times New Roman"/>
        <family val="1"/>
      </rPr>
      <t xml:space="preserve"> </t>
    </r>
    <r>
      <rPr>
        <sz val="18"/>
        <color indexed="8"/>
        <rFont val="標楷體"/>
        <family val="4"/>
      </rPr>
      <t>名</t>
    </r>
    <r>
      <rPr>
        <sz val="18"/>
        <color indexed="8"/>
        <rFont val="Times New Roman"/>
        <family val="1"/>
      </rPr>
      <t xml:space="preserve"> </t>
    </r>
    <r>
      <rPr>
        <sz val="18"/>
        <color indexed="8"/>
        <rFont val="標楷體"/>
        <family val="4"/>
      </rPr>
      <t>稱</t>
    </r>
  </si>
  <si>
    <r>
      <t xml:space="preserve">累計分配數
</t>
    </r>
    <r>
      <rPr>
        <sz val="12"/>
        <color indexed="8"/>
        <rFont val="標楷體"/>
        <family val="4"/>
      </rPr>
      <t>(5)</t>
    </r>
  </si>
  <si>
    <r>
      <t xml:space="preserve">累計執行數
</t>
    </r>
    <r>
      <rPr>
        <sz val="12"/>
        <color indexed="8"/>
        <rFont val="標楷體"/>
        <family val="4"/>
      </rPr>
      <t>(6)</t>
    </r>
  </si>
  <si>
    <r>
      <t xml:space="preserve">占可支用
預算數％
</t>
    </r>
    <r>
      <rPr>
        <sz val="12"/>
        <color indexed="8"/>
        <rFont val="標楷體"/>
        <family val="4"/>
      </rPr>
      <t>(7)=(6)/(4)</t>
    </r>
  </si>
  <si>
    <r>
      <t xml:space="preserve">占累計
分配數％
</t>
    </r>
    <r>
      <rPr>
        <sz val="12"/>
        <color indexed="8"/>
        <rFont val="標楷體"/>
        <family val="4"/>
      </rPr>
      <t>(8)=(6)/(5)</t>
    </r>
  </si>
  <si>
    <r>
      <t xml:space="preserve">以前年度
保留數
</t>
    </r>
    <r>
      <rPr>
        <sz val="12"/>
        <color indexed="8"/>
        <rFont val="標楷體"/>
        <family val="4"/>
      </rPr>
      <t>(1)</t>
    </r>
  </si>
  <si>
    <r>
      <t xml:space="preserve">本年度
預算數
</t>
    </r>
    <r>
      <rPr>
        <sz val="12"/>
        <color indexed="8"/>
        <rFont val="標楷體"/>
        <family val="4"/>
      </rPr>
      <t>(2)</t>
    </r>
  </si>
  <si>
    <r>
      <t xml:space="preserve">本年度奉准
先行辦理數
</t>
    </r>
    <r>
      <rPr>
        <sz val="12"/>
        <color indexed="8"/>
        <rFont val="標楷體"/>
        <family val="4"/>
      </rPr>
      <t>(3)</t>
    </r>
  </si>
  <si>
    <r>
      <t xml:space="preserve">合計
</t>
    </r>
    <r>
      <rPr>
        <sz val="12"/>
        <color indexed="8"/>
        <rFont val="標楷體"/>
        <family val="4"/>
      </rPr>
      <t>(4)=(1)+(2)+(3)</t>
    </r>
  </si>
  <si>
    <t xml:space="preserve">  10.中央信託局股份有限公司</t>
  </si>
  <si>
    <t xml:space="preserve">  12.臺灣銀行股份有限公司</t>
  </si>
  <si>
    <t xml:space="preserve">  13.臺灣土地銀行股份有限公司</t>
  </si>
  <si>
    <t xml:space="preserve">  14.財政部印刷廠</t>
  </si>
  <si>
    <t xml:space="preserve">  15.臺灣菸酒股份有限公司</t>
  </si>
  <si>
    <t xml:space="preserve">  16.中華郵政股份有限公司</t>
  </si>
  <si>
    <t xml:space="preserve">  17.交通部臺灣鐵路管理局</t>
  </si>
  <si>
    <t xml:space="preserve">  18.交通部基隆港務局</t>
  </si>
  <si>
    <t xml:space="preserve">  19.交通部臺中港務局</t>
  </si>
  <si>
    <t xml:space="preserve">  20.交通部高雄港務局</t>
  </si>
  <si>
    <t xml:space="preserve">  21.交通部花蓮港務局</t>
  </si>
  <si>
    <t xml:space="preserve">  22.榮民工程股份有限公司</t>
  </si>
  <si>
    <t xml:space="preserve">  23.勞工保險局</t>
  </si>
  <si>
    <t xml:space="preserve">  24.中央健康保險局</t>
  </si>
  <si>
    <t>註：本表不含臺灣電力股份有限公司核四計畫（原計畫投資總額1,080億元，75-82年度追加704億元，83年度計畫變更減列87億元，93年度增加投資191億元，合計為 1,888億元；截至94
　　年度決算，已編列預算1,436億元，累計支用數1,396億元，保留數40億元；95年度可支用預算數234億元，截至6月底止累計分配數84億元，累計實支數75億元，占累計分配數89％）。
　　</t>
  </si>
  <si>
    <t xml:space="preserve">         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</si>
</sst>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_);_(* \(#,##0\);_(* &quot;-&quot;_);_(@_)"/>
    <numFmt numFmtId="177" formatCode="General_)"/>
    <numFmt numFmtId="178" formatCode="0.00_)"/>
    <numFmt numFmtId="179" formatCode="_(&quot;$&quot;* #,##0.00_);_(&quot;$&quot;* \(#,##0.00\);_(&quot;$&quot;* &quot;-&quot;??_);_(@_)"/>
    <numFmt numFmtId="180" formatCode="0_ "/>
    <numFmt numFmtId="181" formatCode="#,##0_ "/>
    <numFmt numFmtId="182" formatCode="#,###"/>
    <numFmt numFmtId="183" formatCode="_(* #,##0,,_);_(&quot;–&quot;* #,##0,,_);_(* &quot;&quot;_);_(@_)"/>
    <numFmt numFmtId="184" formatCode="_-* #,###_-;\-* #,###_-;_-* &quot;-&quot;_-;_-@_-"/>
    <numFmt numFmtId="185" formatCode="_(* #,##0,,_);_(* &quot;–&quot;\ #,##0,,_);_(* &quot;&quot;_);_(@_)"/>
    <numFmt numFmtId="186" formatCode="_-* #,##0.0_-;\-* #,##0.0_-;_-* &quot;-&quot;??_-;_-@_-"/>
    <numFmt numFmtId="187" formatCode="_-* #,##0_-;\-* #,##0_-;_-* &quot;-&quot;??_-;_-@_-"/>
    <numFmt numFmtId="188" formatCode="_-* #,##0.000_-;\-* #,##0.000_-;_-* &quot;-&quot;??_-;_-@_-"/>
  </numFmts>
  <fonts count="28">
    <font>
      <sz val="1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u val="single"/>
      <sz val="9"/>
      <color indexed="12"/>
      <name val="華康中楷體"/>
      <family val="3"/>
    </font>
    <font>
      <u val="single"/>
      <sz val="12"/>
      <color indexed="36"/>
      <name val="新細明體"/>
      <family val="1"/>
    </font>
    <font>
      <sz val="11"/>
      <name val="標楷體"/>
      <family val="4"/>
    </font>
    <font>
      <sz val="24"/>
      <color indexed="8"/>
      <name val="標楷體"/>
      <family val="4"/>
    </font>
    <font>
      <sz val="14"/>
      <color indexed="8"/>
      <name val="標楷體"/>
      <family val="4"/>
    </font>
    <font>
      <sz val="18"/>
      <color indexed="8"/>
      <name val="Times New Roman"/>
      <family val="1"/>
    </font>
    <font>
      <sz val="18"/>
      <color indexed="8"/>
      <name val="標楷體"/>
      <family val="4"/>
    </font>
    <font>
      <sz val="9"/>
      <name val="細明體"/>
      <family val="3"/>
    </font>
    <font>
      <sz val="18"/>
      <name val="標楷體"/>
      <family val="4"/>
    </font>
    <font>
      <sz val="12"/>
      <color indexed="8"/>
      <name val="標楷體"/>
      <family val="4"/>
    </font>
    <font>
      <sz val="12"/>
      <color indexed="8"/>
      <name val="Arial"/>
      <family val="2"/>
    </font>
    <font>
      <b/>
      <sz val="18"/>
      <color indexed="8"/>
      <name val="標楷體"/>
      <family val="4"/>
    </font>
    <font>
      <b/>
      <sz val="18"/>
      <name val="Times New Roman"/>
      <family val="1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8"/>
      <name val="Times New Roman"/>
      <family val="1"/>
    </font>
    <font>
      <sz val="11"/>
      <color indexed="8"/>
      <name val="ARIAL"/>
      <family val="2"/>
    </font>
    <font>
      <sz val="13"/>
      <name val="標楷體"/>
      <family val="4"/>
    </font>
    <font>
      <sz val="10"/>
      <color indexed="8"/>
      <name val="標楷體"/>
      <family val="4"/>
    </font>
    <font>
      <sz val="12"/>
      <name val="標楷體"/>
      <family val="4"/>
    </font>
    <font>
      <sz val="14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8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9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1" fillId="0" borderId="0" applyBorder="0" applyAlignment="0">
      <protection/>
    </xf>
    <xf numFmtId="177" fontId="2" fillId="2" borderId="1" applyNumberFormat="0" applyFont="0" applyFill="0" applyBorder="0">
      <alignment horizontal="center" vertical="center"/>
      <protection/>
    </xf>
    <xf numFmtId="178" fontId="3" fillId="0" borderId="0">
      <alignment/>
      <protection/>
    </xf>
    <xf numFmtId="0" fontId="4" fillId="0" borderId="0">
      <alignment/>
      <protection/>
    </xf>
    <xf numFmtId="0" fontId="5" fillId="0" borderId="0">
      <alignment vertical="top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5" fillId="0" borderId="0" xfId="19">
      <alignment vertical="top"/>
      <protection/>
    </xf>
    <xf numFmtId="0" fontId="11" fillId="0" borderId="0" xfId="19" applyFont="1" applyAlignment="1">
      <alignment horizontal="right"/>
      <protection/>
    </xf>
    <xf numFmtId="0" fontId="13" fillId="0" borderId="1" xfId="19" applyFont="1" applyBorder="1" applyAlignment="1">
      <alignment horizontal="center" vertical="center" wrapText="1"/>
      <protection/>
    </xf>
    <xf numFmtId="0" fontId="17" fillId="0" borderId="0" xfId="19" applyFont="1" applyBorder="1">
      <alignment vertical="top"/>
      <protection/>
    </xf>
    <xf numFmtId="0" fontId="17" fillId="0" borderId="0" xfId="19" applyFont="1">
      <alignment vertical="top"/>
      <protection/>
    </xf>
    <xf numFmtId="0" fontId="18" fillId="0" borderId="1" xfId="19" applyFont="1" applyBorder="1" applyAlignment="1">
      <alignment vertical="top" wrapText="1"/>
      <protection/>
    </xf>
    <xf numFmtId="41" fontId="19" fillId="0" borderId="1" xfId="20" applyNumberFormat="1" applyFont="1" applyFill="1" applyBorder="1" applyAlignment="1" applyProtection="1" quotePrefix="1">
      <alignment horizontal="right" vertical="center" wrapText="1"/>
      <protection locked="0"/>
    </xf>
    <xf numFmtId="0" fontId="20" fillId="0" borderId="0" xfId="19" applyFont="1" applyBorder="1">
      <alignment vertical="top"/>
      <protection/>
    </xf>
    <xf numFmtId="0" fontId="20" fillId="0" borderId="0" xfId="19" applyFont="1">
      <alignment vertical="top"/>
      <protection/>
    </xf>
    <xf numFmtId="182" fontId="19" fillId="0" borderId="1" xfId="20" applyNumberFormat="1" applyFont="1" applyFill="1" applyBorder="1" applyAlignment="1" applyProtection="1" quotePrefix="1">
      <alignment horizontal="right" vertical="center" wrapText="1"/>
      <protection locked="0"/>
    </xf>
    <xf numFmtId="0" fontId="21" fillId="0" borderId="0" xfId="19" applyFont="1" applyBorder="1">
      <alignment vertical="top"/>
      <protection/>
    </xf>
    <xf numFmtId="0" fontId="21" fillId="0" borderId="0" xfId="19" applyFont="1">
      <alignment vertical="top"/>
      <protection/>
    </xf>
    <xf numFmtId="0" fontId="13" fillId="0" borderId="1" xfId="19" applyFont="1" applyBorder="1" applyAlignment="1">
      <alignment vertical="top" wrapText="1"/>
      <protection/>
    </xf>
    <xf numFmtId="41" fontId="1" fillId="0" borderId="1" xfId="20" applyNumberFormat="1" applyFont="1" applyFill="1" applyBorder="1" applyAlignment="1" applyProtection="1" quotePrefix="1">
      <alignment horizontal="right" vertical="center" wrapText="1"/>
      <protection locked="0"/>
    </xf>
    <xf numFmtId="41" fontId="22" fillId="0" borderId="1" xfId="20" applyNumberFormat="1" applyFont="1" applyFill="1" applyBorder="1" applyAlignment="1" applyProtection="1" quotePrefix="1">
      <alignment horizontal="right" vertical="center" wrapText="1"/>
      <protection locked="0"/>
    </xf>
    <xf numFmtId="0" fontId="23" fillId="0" borderId="0" xfId="19" applyFont="1" applyBorder="1">
      <alignment vertical="top"/>
      <protection/>
    </xf>
    <xf numFmtId="0" fontId="23" fillId="0" borderId="0" xfId="19" applyFont="1">
      <alignment vertical="top"/>
      <protection/>
    </xf>
    <xf numFmtId="0" fontId="13" fillId="0" borderId="1" xfId="19" applyFont="1" applyBorder="1" applyAlignment="1">
      <alignment vertical="center" wrapText="1"/>
      <protection/>
    </xf>
    <xf numFmtId="0" fontId="23" fillId="0" borderId="0" xfId="19" applyFont="1" applyBorder="1" applyAlignment="1">
      <alignment vertical="center"/>
      <protection/>
    </xf>
    <xf numFmtId="0" fontId="23" fillId="0" borderId="0" xfId="19" applyFont="1" applyAlignment="1">
      <alignment vertical="center"/>
      <protection/>
    </xf>
    <xf numFmtId="0" fontId="25" fillId="0" borderId="0" xfId="19" applyFont="1">
      <alignment vertical="top"/>
      <protection/>
    </xf>
    <xf numFmtId="0" fontId="24" fillId="0" borderId="0" xfId="0" applyFont="1" applyAlignment="1" applyProtection="1">
      <alignment/>
      <protection locked="0"/>
    </xf>
    <xf numFmtId="0" fontId="26" fillId="0" borderId="0" xfId="19" applyFont="1" applyProtection="1">
      <alignment vertical="top"/>
      <protection locked="0"/>
    </xf>
    <xf numFmtId="0" fontId="26" fillId="0" borderId="0" xfId="19" applyFont="1" applyFill="1" applyProtection="1">
      <alignment vertical="top"/>
      <protection locked="0"/>
    </xf>
    <xf numFmtId="0" fontId="27" fillId="0" borderId="0" xfId="19" applyFont="1">
      <alignment vertical="top"/>
      <protection/>
    </xf>
    <xf numFmtId="0" fontId="24" fillId="0" borderId="2" xfId="0" applyFont="1" applyBorder="1" applyAlignment="1" applyProtection="1">
      <alignment wrapText="1"/>
      <protection locked="0"/>
    </xf>
    <xf numFmtId="0" fontId="24" fillId="0" borderId="3" xfId="0" applyFont="1" applyBorder="1" applyAlignment="1" applyProtection="1">
      <alignment wrapText="1"/>
      <protection locked="0"/>
    </xf>
    <xf numFmtId="0" fontId="15" fillId="0" borderId="1" xfId="20" applyFont="1" applyFill="1" applyBorder="1" applyAlignment="1">
      <alignment horizontal="center" vertical="center" wrapText="1"/>
      <protection/>
    </xf>
    <xf numFmtId="0" fontId="13" fillId="0" borderId="1" xfId="19" applyFont="1" applyBorder="1" applyAlignment="1">
      <alignment horizontal="center" vertical="center" wrapText="1"/>
      <protection/>
    </xf>
    <xf numFmtId="0" fontId="13" fillId="0" borderId="1" xfId="19" applyFont="1" applyBorder="1" applyAlignment="1">
      <alignment horizontal="center" vertical="center"/>
      <protection/>
    </xf>
    <xf numFmtId="0" fontId="10" fillId="0" borderId="0" xfId="19" applyFont="1" applyBorder="1" applyAlignment="1">
      <alignment horizontal="center" vertical="top"/>
      <protection/>
    </xf>
    <xf numFmtId="0" fontId="10" fillId="0" borderId="0" xfId="19" applyFont="1" applyBorder="1" applyAlignment="1">
      <alignment horizontal="center" vertical="top"/>
      <protection/>
    </xf>
    <xf numFmtId="0" fontId="10" fillId="0" borderId="0" xfId="19" applyFont="1" applyBorder="1" applyAlignment="1">
      <alignment horizontal="center" vertical="top"/>
      <protection/>
    </xf>
    <xf numFmtId="0" fontId="13" fillId="0" borderId="4" xfId="19" applyFont="1" applyBorder="1" applyAlignment="1">
      <alignment horizontal="center" vertical="center" wrapText="1"/>
      <protection/>
    </xf>
    <xf numFmtId="0" fontId="13" fillId="0" borderId="5" xfId="19" applyFont="1" applyBorder="1" applyAlignment="1">
      <alignment horizontal="center" vertical="center" wrapText="1"/>
      <protection/>
    </xf>
  </cellXfs>
  <cellStyles count="29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eng" xfId="15"/>
    <cellStyle name="lu" xfId="16"/>
    <cellStyle name="Normal - Style1" xfId="17"/>
    <cellStyle name="Normal_Basic Assumptions" xfId="18"/>
    <cellStyle name="一般_九十三第二季--附表(附屬單位)" xfId="19"/>
    <cellStyle name="一般_表五" xfId="20"/>
    <cellStyle name="Comma" xfId="21"/>
    <cellStyle name="Comma [0]" xfId="22"/>
    <cellStyle name="Followed Hyperlink" xfId="23"/>
    <cellStyle name="Percent" xfId="24"/>
    <cellStyle name="Currency" xfId="25"/>
    <cellStyle name="Currency [0]" xfId="26"/>
    <cellStyle name="貨幣[0]_A-DET07" xfId="27"/>
    <cellStyle name="Hyperlink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92month\9209&#38498;&#26371;\9209&#38498;&#26371;--&#19968;&#31185;&#38468;&#34920;hom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DATA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month\86DATA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27506;&#20837;&#31532;&#2010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歲入1"/>
      <sheetName val="主管2,3"/>
      <sheetName val="本+以資本 4,5"/>
      <sheetName val="追加6"/>
      <sheetName val="追加"/>
      <sheetName val="追加(公)"/>
      <sheetName val="追加 (原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6年度總表"/>
      <sheetName val="主管明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7月執行總表"/>
      <sheetName val="主管明細"/>
      <sheetName val="機關明細"/>
      <sheetName val="85年度總表無以前"/>
      <sheetName val="85年度執行總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表一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showGridLines="0" tabSelected="1" showOutlineSymbols="0" zoomScale="75" zoomScaleNormal="75" zoomScaleSheetLayoutView="75" workbookViewId="0" topLeftCell="A25">
      <selection activeCell="A39" sqref="A39"/>
    </sheetView>
  </sheetViews>
  <sheetFormatPr defaultColWidth="9.00390625" defaultRowHeight="12.75" customHeight="1"/>
  <cols>
    <col min="1" max="1" width="50.25390625" style="1" customWidth="1"/>
    <col min="2" max="3" width="19.75390625" style="1" customWidth="1"/>
    <col min="4" max="4" width="18.25390625" style="1" customWidth="1"/>
    <col min="5" max="5" width="20.00390625" style="1" customWidth="1"/>
    <col min="6" max="6" width="17.25390625" style="1" customWidth="1"/>
    <col min="7" max="7" width="17.00390625" style="1" customWidth="1"/>
    <col min="8" max="8" width="16.125" style="1" customWidth="1"/>
    <col min="9" max="9" width="15.375" style="1" customWidth="1"/>
    <col min="10" max="16384" width="5.875" style="1" customWidth="1"/>
  </cols>
  <sheetData>
    <row r="1" spans="1:9" ht="36.75" customHeight="1">
      <c r="A1" s="31" t="s">
        <v>22</v>
      </c>
      <c r="B1" s="32"/>
      <c r="C1" s="32"/>
      <c r="D1" s="32"/>
      <c r="E1" s="32"/>
      <c r="F1" s="32"/>
      <c r="G1" s="32"/>
      <c r="H1" s="32"/>
      <c r="I1" s="33"/>
    </row>
    <row r="2" ht="20.25" customHeight="1">
      <c r="I2" s="2" t="s">
        <v>0</v>
      </c>
    </row>
    <row r="3" spans="1:10" s="5" customFormat="1" ht="28.5" customHeight="1">
      <c r="A3" s="30" t="s">
        <v>23</v>
      </c>
      <c r="B3" s="28" t="s">
        <v>1</v>
      </c>
      <c r="C3" s="28"/>
      <c r="D3" s="28"/>
      <c r="E3" s="28"/>
      <c r="F3" s="29" t="s">
        <v>24</v>
      </c>
      <c r="G3" s="34" t="s">
        <v>25</v>
      </c>
      <c r="H3" s="34" t="s">
        <v>26</v>
      </c>
      <c r="I3" s="34" t="s">
        <v>27</v>
      </c>
      <c r="J3" s="4"/>
    </row>
    <row r="4" spans="1:10" s="5" customFormat="1" ht="67.5" customHeight="1">
      <c r="A4" s="30"/>
      <c r="B4" s="3" t="s">
        <v>28</v>
      </c>
      <c r="C4" s="3" t="s">
        <v>29</v>
      </c>
      <c r="D4" s="3" t="s">
        <v>30</v>
      </c>
      <c r="E4" s="3" t="s">
        <v>31</v>
      </c>
      <c r="F4" s="29"/>
      <c r="G4" s="35"/>
      <c r="H4" s="35"/>
      <c r="I4" s="35"/>
      <c r="J4" s="4"/>
    </row>
    <row r="5" spans="1:10" s="9" customFormat="1" ht="28.5" customHeight="1" hidden="1">
      <c r="A5" s="6" t="s">
        <v>2</v>
      </c>
      <c r="B5" s="7">
        <f>B6+B8+B16+B24+B31+B33+B35</f>
        <v>22639</v>
      </c>
      <c r="C5" s="7">
        <f>C6+C8+C16+C24+C31+C33+C35</f>
        <v>170789</v>
      </c>
      <c r="D5" s="7">
        <f>D6+D8+D16+D24+D31+D33+D35</f>
        <v>108</v>
      </c>
      <c r="E5" s="7">
        <f aca="true" t="shared" si="0" ref="E5:E36">SUM(B5:D5)</f>
        <v>193536</v>
      </c>
      <c r="F5" s="7">
        <f>F6+F8+F16+F24+F31+F33+F35</f>
        <v>77104</v>
      </c>
      <c r="G5" s="7">
        <f>G6+G8+G16+G24+G31+G33+G35</f>
        <v>70374</v>
      </c>
      <c r="H5" s="7">
        <f aca="true" t="shared" si="1" ref="H5:H37">IF(E5&gt;0,ROUND(G5/E5*100,4),0)</f>
        <v>36.3622</v>
      </c>
      <c r="I5" s="7">
        <f aca="true" t="shared" si="2" ref="I5:I37">IF(F5&gt;0,ROUND(G5/F5*100,4),0)</f>
        <v>91.2715</v>
      </c>
      <c r="J5" s="8"/>
    </row>
    <row r="6" spans="1:10" s="12" customFormat="1" ht="28.5" customHeight="1">
      <c r="A6" s="6" t="s">
        <v>3</v>
      </c>
      <c r="B6" s="7"/>
      <c r="C6" s="7">
        <f>C7</f>
        <v>322</v>
      </c>
      <c r="D6" s="10">
        <f>D7</f>
        <v>0</v>
      </c>
      <c r="E6" s="7">
        <f t="shared" si="0"/>
        <v>322</v>
      </c>
      <c r="F6" s="7">
        <f>F7</f>
        <v>121</v>
      </c>
      <c r="G6" s="7">
        <f>G7</f>
        <v>122</v>
      </c>
      <c r="H6" s="7">
        <f t="shared" si="1"/>
        <v>37.8882</v>
      </c>
      <c r="I6" s="7">
        <f t="shared" si="2"/>
        <v>100.8264</v>
      </c>
      <c r="J6" s="11"/>
    </row>
    <row r="7" spans="1:10" s="17" customFormat="1" ht="28.5" customHeight="1">
      <c r="A7" s="13" t="s">
        <v>4</v>
      </c>
      <c r="B7" s="14"/>
      <c r="C7" s="15">
        <v>322</v>
      </c>
      <c r="D7" s="15"/>
      <c r="E7" s="15">
        <f t="shared" si="0"/>
        <v>322</v>
      </c>
      <c r="F7" s="15">
        <v>121</v>
      </c>
      <c r="G7" s="15">
        <v>122</v>
      </c>
      <c r="H7" s="15">
        <f t="shared" si="1"/>
        <v>37.8882</v>
      </c>
      <c r="I7" s="15">
        <f t="shared" si="2"/>
        <v>100.8264</v>
      </c>
      <c r="J7" s="16"/>
    </row>
    <row r="8" spans="1:10" s="12" customFormat="1" ht="28.5" customHeight="1">
      <c r="A8" s="6" t="s">
        <v>5</v>
      </c>
      <c r="B8" s="7">
        <f>SUM(B9:B15)</f>
        <v>8528</v>
      </c>
      <c r="C8" s="7">
        <f>SUM(C9:C15)</f>
        <v>145534</v>
      </c>
      <c r="D8" s="7">
        <f>SUM(D9:D15)</f>
        <v>72</v>
      </c>
      <c r="E8" s="7">
        <f t="shared" si="0"/>
        <v>154134</v>
      </c>
      <c r="F8" s="7">
        <f>SUM(F9:F15)</f>
        <v>59353</v>
      </c>
      <c r="G8" s="7">
        <f>SUM(G9:G15)</f>
        <v>56985</v>
      </c>
      <c r="H8" s="7">
        <f t="shared" si="1"/>
        <v>36.9711</v>
      </c>
      <c r="I8" s="7">
        <f t="shared" si="2"/>
        <v>96.0103</v>
      </c>
      <c r="J8" s="11"/>
    </row>
    <row r="9" spans="1:10" s="17" customFormat="1" ht="28.5" customHeight="1">
      <c r="A9" s="13" t="s">
        <v>6</v>
      </c>
      <c r="B9" s="15">
        <v>387</v>
      </c>
      <c r="C9" s="15">
        <v>901</v>
      </c>
      <c r="D9" s="15"/>
      <c r="E9" s="15">
        <f t="shared" si="0"/>
        <v>1288</v>
      </c>
      <c r="F9" s="15">
        <v>272</v>
      </c>
      <c r="G9" s="15">
        <v>180</v>
      </c>
      <c r="H9" s="15">
        <f t="shared" si="1"/>
        <v>13.9752</v>
      </c>
      <c r="I9" s="15">
        <f t="shared" si="2"/>
        <v>66.1765</v>
      </c>
      <c r="J9" s="16"/>
    </row>
    <row r="10" spans="1:10" s="17" customFormat="1" ht="28.5" customHeight="1">
      <c r="A10" s="13" t="s">
        <v>7</v>
      </c>
      <c r="B10" s="15">
        <v>12</v>
      </c>
      <c r="C10" s="15">
        <v>410</v>
      </c>
      <c r="D10" s="15"/>
      <c r="E10" s="15">
        <f t="shared" si="0"/>
        <v>422</v>
      </c>
      <c r="F10" s="15">
        <v>139</v>
      </c>
      <c r="G10" s="15">
        <v>105</v>
      </c>
      <c r="H10" s="15">
        <f t="shared" si="1"/>
        <v>24.8815</v>
      </c>
      <c r="I10" s="15">
        <f t="shared" si="2"/>
        <v>75.5396</v>
      </c>
      <c r="J10" s="16"/>
    </row>
    <row r="11" spans="1:10" s="17" customFormat="1" ht="28.5" customHeight="1">
      <c r="A11" s="13" t="s">
        <v>8</v>
      </c>
      <c r="B11" s="15">
        <v>435</v>
      </c>
      <c r="C11" s="15">
        <v>15705</v>
      </c>
      <c r="D11" s="15"/>
      <c r="E11" s="15">
        <f t="shared" si="0"/>
        <v>16140</v>
      </c>
      <c r="F11" s="15">
        <v>4025</v>
      </c>
      <c r="G11" s="15">
        <v>4160</v>
      </c>
      <c r="H11" s="15">
        <f t="shared" si="1"/>
        <v>25.7745</v>
      </c>
      <c r="I11" s="15">
        <f t="shared" si="2"/>
        <v>103.354</v>
      </c>
      <c r="J11" s="16"/>
    </row>
    <row r="12" spans="1:10" s="17" customFormat="1" ht="28.5" customHeight="1">
      <c r="A12" s="13" t="s">
        <v>9</v>
      </c>
      <c r="B12" s="15">
        <v>4370</v>
      </c>
      <c r="C12" s="15">
        <v>117834</v>
      </c>
      <c r="D12" s="15"/>
      <c r="E12" s="15">
        <f t="shared" si="0"/>
        <v>122204</v>
      </c>
      <c r="F12" s="15">
        <v>50331</v>
      </c>
      <c r="G12" s="15">
        <v>49490</v>
      </c>
      <c r="H12" s="15">
        <f t="shared" si="1"/>
        <v>40.4979</v>
      </c>
      <c r="I12" s="15">
        <f t="shared" si="2"/>
        <v>98.3291</v>
      </c>
      <c r="J12" s="16"/>
    </row>
    <row r="13" spans="1:10" s="17" customFormat="1" ht="28.5" customHeight="1">
      <c r="A13" s="13" t="s">
        <v>10</v>
      </c>
      <c r="B13" s="15">
        <v>76</v>
      </c>
      <c r="C13" s="15">
        <v>309</v>
      </c>
      <c r="D13" s="15">
        <v>72</v>
      </c>
      <c r="E13" s="15">
        <f t="shared" si="0"/>
        <v>457</v>
      </c>
      <c r="F13" s="15">
        <v>138</v>
      </c>
      <c r="G13" s="15">
        <v>72</v>
      </c>
      <c r="H13" s="15">
        <f t="shared" si="1"/>
        <v>15.7549</v>
      </c>
      <c r="I13" s="15">
        <f t="shared" si="2"/>
        <v>52.1739</v>
      </c>
      <c r="J13" s="16"/>
    </row>
    <row r="14" spans="1:10" s="20" customFormat="1" ht="28.5" customHeight="1">
      <c r="A14" s="18" t="s">
        <v>11</v>
      </c>
      <c r="B14" s="15">
        <v>227</v>
      </c>
      <c r="C14" s="15">
        <v>301</v>
      </c>
      <c r="D14" s="15"/>
      <c r="E14" s="15">
        <f t="shared" si="0"/>
        <v>528</v>
      </c>
      <c r="F14" s="15">
        <v>133</v>
      </c>
      <c r="G14" s="15">
        <v>123</v>
      </c>
      <c r="H14" s="15">
        <f t="shared" si="1"/>
        <v>23.2955</v>
      </c>
      <c r="I14" s="15">
        <f t="shared" si="2"/>
        <v>92.4812</v>
      </c>
      <c r="J14" s="19"/>
    </row>
    <row r="15" spans="1:10" s="17" customFormat="1" ht="28.5" customHeight="1">
      <c r="A15" s="13" t="s">
        <v>12</v>
      </c>
      <c r="B15" s="15">
        <v>3021</v>
      </c>
      <c r="C15" s="15">
        <v>10074</v>
      </c>
      <c r="D15" s="15"/>
      <c r="E15" s="15">
        <f t="shared" si="0"/>
        <v>13095</v>
      </c>
      <c r="F15" s="15">
        <v>4315</v>
      </c>
      <c r="G15" s="15">
        <v>2855</v>
      </c>
      <c r="H15" s="15">
        <f t="shared" si="1"/>
        <v>21.8022</v>
      </c>
      <c r="I15" s="15">
        <f t="shared" si="2"/>
        <v>66.1645</v>
      </c>
      <c r="J15" s="16"/>
    </row>
    <row r="16" spans="1:10" s="12" customFormat="1" ht="28.5" customHeight="1">
      <c r="A16" s="6" t="s">
        <v>13</v>
      </c>
      <c r="B16" s="7">
        <f>SUM(B17:B23)</f>
        <v>335</v>
      </c>
      <c r="C16" s="7">
        <f>SUM(C17:C23)</f>
        <v>3740</v>
      </c>
      <c r="D16" s="7"/>
      <c r="E16" s="7">
        <f t="shared" si="0"/>
        <v>4075</v>
      </c>
      <c r="F16" s="7">
        <f>SUM(F17:F23)</f>
        <v>1428</v>
      </c>
      <c r="G16" s="7">
        <f>SUM(G17:G23)</f>
        <v>1329</v>
      </c>
      <c r="H16" s="7">
        <f t="shared" si="1"/>
        <v>32.6135</v>
      </c>
      <c r="I16" s="7">
        <f t="shared" si="2"/>
        <v>93.0672</v>
      </c>
      <c r="J16" s="11"/>
    </row>
    <row r="17" spans="1:10" s="17" customFormat="1" ht="28.5" customHeight="1">
      <c r="A17" s="13" t="s">
        <v>14</v>
      </c>
      <c r="B17" s="15"/>
      <c r="C17" s="15">
        <v>10</v>
      </c>
      <c r="D17" s="15"/>
      <c r="E17" s="15">
        <f t="shared" si="0"/>
        <v>10</v>
      </c>
      <c r="F17" s="15">
        <v>4</v>
      </c>
      <c r="G17" s="15">
        <v>2</v>
      </c>
      <c r="H17" s="15">
        <f t="shared" si="1"/>
        <v>20</v>
      </c>
      <c r="I17" s="15">
        <f t="shared" si="2"/>
        <v>50</v>
      </c>
      <c r="J17" s="16"/>
    </row>
    <row r="18" spans="1:10" s="17" customFormat="1" ht="28.5" customHeight="1">
      <c r="A18" s="13" t="s">
        <v>32</v>
      </c>
      <c r="B18" s="15"/>
      <c r="C18" s="15">
        <v>117</v>
      </c>
      <c r="D18" s="15"/>
      <c r="E18" s="15">
        <f t="shared" si="0"/>
        <v>117</v>
      </c>
      <c r="F18" s="15">
        <v>32</v>
      </c>
      <c r="G18" s="15">
        <v>9</v>
      </c>
      <c r="H18" s="15">
        <f t="shared" si="1"/>
        <v>7.6923</v>
      </c>
      <c r="I18" s="15">
        <f t="shared" si="2"/>
        <v>28.125</v>
      </c>
      <c r="J18" s="16"/>
    </row>
    <row r="19" spans="1:10" s="17" customFormat="1" ht="28.5" customHeight="1">
      <c r="A19" s="13" t="s">
        <v>15</v>
      </c>
      <c r="B19" s="15"/>
      <c r="C19" s="15">
        <v>11</v>
      </c>
      <c r="D19" s="15"/>
      <c r="E19" s="15">
        <f t="shared" si="0"/>
        <v>11</v>
      </c>
      <c r="F19" s="15">
        <v>5</v>
      </c>
      <c r="G19" s="15">
        <v>2</v>
      </c>
      <c r="H19" s="15">
        <f t="shared" si="1"/>
        <v>18.1818</v>
      </c>
      <c r="I19" s="15">
        <f t="shared" si="2"/>
        <v>40</v>
      </c>
      <c r="J19" s="16"/>
    </row>
    <row r="20" spans="1:10" s="17" customFormat="1" ht="28.5" customHeight="1">
      <c r="A20" s="13" t="s">
        <v>33</v>
      </c>
      <c r="B20" s="15">
        <v>177</v>
      </c>
      <c r="C20" s="15">
        <v>709</v>
      </c>
      <c r="D20" s="15"/>
      <c r="E20" s="15">
        <f t="shared" si="0"/>
        <v>886</v>
      </c>
      <c r="F20" s="15">
        <v>381</v>
      </c>
      <c r="G20" s="15">
        <v>459</v>
      </c>
      <c r="H20" s="15">
        <f t="shared" si="1"/>
        <v>51.8059</v>
      </c>
      <c r="I20" s="15">
        <f t="shared" si="2"/>
        <v>120.4724</v>
      </c>
      <c r="J20" s="16"/>
    </row>
    <row r="21" spans="1:10" s="17" customFormat="1" ht="28.5" customHeight="1">
      <c r="A21" s="13" t="s">
        <v>34</v>
      </c>
      <c r="B21" s="15">
        <v>110</v>
      </c>
      <c r="C21" s="15">
        <v>1754</v>
      </c>
      <c r="D21" s="15"/>
      <c r="E21" s="15">
        <f t="shared" si="0"/>
        <v>1864</v>
      </c>
      <c r="F21" s="15">
        <v>468</v>
      </c>
      <c r="G21" s="15">
        <v>460</v>
      </c>
      <c r="H21" s="15">
        <f t="shared" si="1"/>
        <v>24.6781</v>
      </c>
      <c r="I21" s="15">
        <f t="shared" si="2"/>
        <v>98.2906</v>
      </c>
      <c r="J21" s="16"/>
    </row>
    <row r="22" spans="1:10" s="17" customFormat="1" ht="28.5" customHeight="1">
      <c r="A22" s="13" t="s">
        <v>35</v>
      </c>
      <c r="B22" s="15"/>
      <c r="C22" s="15">
        <v>23</v>
      </c>
      <c r="D22" s="15"/>
      <c r="E22" s="15">
        <f t="shared" si="0"/>
        <v>23</v>
      </c>
      <c r="F22" s="15">
        <v>2</v>
      </c>
      <c r="G22" s="15">
        <v>1</v>
      </c>
      <c r="H22" s="15">
        <f t="shared" si="1"/>
        <v>4.3478</v>
      </c>
      <c r="I22" s="15">
        <f t="shared" si="2"/>
        <v>50</v>
      </c>
      <c r="J22" s="16" t="s">
        <v>16</v>
      </c>
    </row>
    <row r="23" spans="1:10" s="17" customFormat="1" ht="28.5" customHeight="1">
      <c r="A23" s="13" t="s">
        <v>36</v>
      </c>
      <c r="B23" s="15">
        <v>48</v>
      </c>
      <c r="C23" s="15">
        <v>1116</v>
      </c>
      <c r="D23" s="15"/>
      <c r="E23" s="15">
        <f t="shared" si="0"/>
        <v>1164</v>
      </c>
      <c r="F23" s="15">
        <v>536</v>
      </c>
      <c r="G23" s="15">
        <v>396</v>
      </c>
      <c r="H23" s="15">
        <f t="shared" si="1"/>
        <v>34.0206</v>
      </c>
      <c r="I23" s="15">
        <f t="shared" si="2"/>
        <v>73.8806</v>
      </c>
      <c r="J23" s="16"/>
    </row>
    <row r="24" spans="1:10" s="12" customFormat="1" ht="26.25" customHeight="1">
      <c r="A24" s="6" t="s">
        <v>17</v>
      </c>
      <c r="B24" s="7">
        <f>SUM(B25:B30)</f>
        <v>13574</v>
      </c>
      <c r="C24" s="7">
        <f>SUM(C25:C30)</f>
        <v>20833</v>
      </c>
      <c r="D24" s="7">
        <f>SUM(D25:D30)</f>
        <v>36</v>
      </c>
      <c r="E24" s="7">
        <f t="shared" si="0"/>
        <v>34443</v>
      </c>
      <c r="F24" s="7">
        <f>SUM(F25:F30)</f>
        <v>15908</v>
      </c>
      <c r="G24" s="7">
        <f>SUM(G25:G30)</f>
        <v>11855</v>
      </c>
      <c r="H24" s="7">
        <f t="shared" si="1"/>
        <v>34.4192</v>
      </c>
      <c r="I24" s="7">
        <f t="shared" si="2"/>
        <v>74.5223</v>
      </c>
      <c r="J24" s="11"/>
    </row>
    <row r="25" spans="1:10" s="17" customFormat="1" ht="26.25" customHeight="1">
      <c r="A25" s="13" t="s">
        <v>37</v>
      </c>
      <c r="B25" s="15">
        <v>7</v>
      </c>
      <c r="C25" s="15">
        <v>2048</v>
      </c>
      <c r="D25" s="15"/>
      <c r="E25" s="15">
        <f t="shared" si="0"/>
        <v>2055</v>
      </c>
      <c r="F25" s="15">
        <v>425</v>
      </c>
      <c r="G25" s="15">
        <v>349</v>
      </c>
      <c r="H25" s="15">
        <f t="shared" si="1"/>
        <v>16.983</v>
      </c>
      <c r="I25" s="15">
        <f t="shared" si="2"/>
        <v>82.1176</v>
      </c>
      <c r="J25" s="16"/>
    </row>
    <row r="26" spans="1:10" s="17" customFormat="1" ht="26.25" customHeight="1">
      <c r="A26" s="13" t="s">
        <v>38</v>
      </c>
      <c r="B26" s="15">
        <v>2909</v>
      </c>
      <c r="C26" s="15">
        <v>6529</v>
      </c>
      <c r="D26" s="15"/>
      <c r="E26" s="15">
        <f t="shared" si="0"/>
        <v>9438</v>
      </c>
      <c r="F26" s="15">
        <v>3084</v>
      </c>
      <c r="G26" s="15">
        <v>1494</v>
      </c>
      <c r="H26" s="15">
        <f t="shared" si="1"/>
        <v>15.8296</v>
      </c>
      <c r="I26" s="15">
        <f t="shared" si="2"/>
        <v>48.4436</v>
      </c>
      <c r="J26" s="16"/>
    </row>
    <row r="27" spans="1:10" s="17" customFormat="1" ht="26.25" customHeight="1">
      <c r="A27" s="13" t="s">
        <v>39</v>
      </c>
      <c r="B27" s="15">
        <v>401</v>
      </c>
      <c r="C27" s="15">
        <v>2714</v>
      </c>
      <c r="D27" s="15">
        <v>36</v>
      </c>
      <c r="E27" s="15">
        <f t="shared" si="0"/>
        <v>3151</v>
      </c>
      <c r="F27" s="15">
        <v>1119</v>
      </c>
      <c r="G27" s="15">
        <v>941</v>
      </c>
      <c r="H27" s="15">
        <f t="shared" si="1"/>
        <v>29.8635</v>
      </c>
      <c r="I27" s="15">
        <f t="shared" si="2"/>
        <v>84.0929</v>
      </c>
      <c r="J27" s="16"/>
    </row>
    <row r="28" spans="1:10" s="17" customFormat="1" ht="26.25" customHeight="1">
      <c r="A28" s="13" t="s">
        <v>40</v>
      </c>
      <c r="B28" s="15">
        <v>335</v>
      </c>
      <c r="C28" s="15">
        <v>853</v>
      </c>
      <c r="D28" s="15"/>
      <c r="E28" s="15">
        <f t="shared" si="0"/>
        <v>1188</v>
      </c>
      <c r="F28" s="15">
        <v>504</v>
      </c>
      <c r="G28" s="15">
        <v>317</v>
      </c>
      <c r="H28" s="15">
        <f t="shared" si="1"/>
        <v>26.6835</v>
      </c>
      <c r="I28" s="15">
        <f t="shared" si="2"/>
        <v>62.8968</v>
      </c>
      <c r="J28" s="16"/>
    </row>
    <row r="29" spans="1:10" s="17" customFormat="1" ht="26.25" customHeight="1">
      <c r="A29" s="13" t="s">
        <v>41</v>
      </c>
      <c r="B29" s="15">
        <v>9922</v>
      </c>
      <c r="C29" s="15">
        <v>8618</v>
      </c>
      <c r="D29" s="15"/>
      <c r="E29" s="15">
        <f t="shared" si="0"/>
        <v>18540</v>
      </c>
      <c r="F29" s="15">
        <v>10750</v>
      </c>
      <c r="G29" s="15">
        <v>8727</v>
      </c>
      <c r="H29" s="15">
        <f t="shared" si="1"/>
        <v>47.0712</v>
      </c>
      <c r="I29" s="15">
        <f t="shared" si="2"/>
        <v>81.1814</v>
      </c>
      <c r="J29" s="16"/>
    </row>
    <row r="30" spans="1:10" s="17" customFormat="1" ht="26.25" customHeight="1">
      <c r="A30" s="13" t="s">
        <v>42</v>
      </c>
      <c r="B30" s="15"/>
      <c r="C30" s="15">
        <v>71</v>
      </c>
      <c r="D30" s="15"/>
      <c r="E30" s="15">
        <f t="shared" si="0"/>
        <v>71</v>
      </c>
      <c r="F30" s="15">
        <v>26</v>
      </c>
      <c r="G30" s="15">
        <v>27</v>
      </c>
      <c r="H30" s="15">
        <f t="shared" si="1"/>
        <v>38.0282</v>
      </c>
      <c r="I30" s="15">
        <f t="shared" si="2"/>
        <v>103.8462</v>
      </c>
      <c r="J30" s="16"/>
    </row>
    <row r="31" spans="1:10" s="12" customFormat="1" ht="26.25" customHeight="1">
      <c r="A31" s="6" t="s">
        <v>18</v>
      </c>
      <c r="B31" s="7">
        <f>B32</f>
        <v>50</v>
      </c>
      <c r="C31" s="7">
        <f>C32</f>
        <v>18</v>
      </c>
      <c r="D31" s="7"/>
      <c r="E31" s="7">
        <f t="shared" si="0"/>
        <v>68</v>
      </c>
      <c r="F31" s="7">
        <f>F32</f>
        <v>58</v>
      </c>
      <c r="G31" s="7">
        <f>G32</f>
        <v>18</v>
      </c>
      <c r="H31" s="7">
        <f t="shared" si="1"/>
        <v>26.4706</v>
      </c>
      <c r="I31" s="7">
        <f t="shared" si="2"/>
        <v>31.0345</v>
      </c>
      <c r="J31" s="11"/>
    </row>
    <row r="32" spans="1:10" s="17" customFormat="1" ht="26.25" customHeight="1">
      <c r="A32" s="13" t="s">
        <v>43</v>
      </c>
      <c r="B32" s="15">
        <v>50</v>
      </c>
      <c r="C32" s="15">
        <v>18</v>
      </c>
      <c r="D32" s="15"/>
      <c r="E32" s="15">
        <f t="shared" si="0"/>
        <v>68</v>
      </c>
      <c r="F32" s="15">
        <v>58</v>
      </c>
      <c r="G32" s="15">
        <v>18</v>
      </c>
      <c r="H32" s="15">
        <f t="shared" si="1"/>
        <v>26.4706</v>
      </c>
      <c r="I32" s="15">
        <f t="shared" si="2"/>
        <v>31.0345</v>
      </c>
      <c r="J32" s="16"/>
    </row>
    <row r="33" spans="1:10" s="12" customFormat="1" ht="26.25" customHeight="1">
      <c r="A33" s="6" t="s">
        <v>19</v>
      </c>
      <c r="B33" s="7">
        <f>B34</f>
        <v>6</v>
      </c>
      <c r="C33" s="7">
        <f>C34</f>
        <v>28</v>
      </c>
      <c r="D33" s="7"/>
      <c r="E33" s="7">
        <f t="shared" si="0"/>
        <v>34</v>
      </c>
      <c r="F33" s="7">
        <f>F34</f>
        <v>12</v>
      </c>
      <c r="G33" s="7">
        <f>G34</f>
        <v>8</v>
      </c>
      <c r="H33" s="7">
        <f t="shared" si="1"/>
        <v>23.5294</v>
      </c>
      <c r="I33" s="7">
        <f t="shared" si="2"/>
        <v>66.6667</v>
      </c>
      <c r="J33" s="11"/>
    </row>
    <row r="34" spans="1:10" s="17" customFormat="1" ht="26.25" customHeight="1">
      <c r="A34" s="13" t="s">
        <v>44</v>
      </c>
      <c r="B34" s="15">
        <v>6</v>
      </c>
      <c r="C34" s="15">
        <v>28</v>
      </c>
      <c r="D34" s="15"/>
      <c r="E34" s="15">
        <f t="shared" si="0"/>
        <v>34</v>
      </c>
      <c r="F34" s="15">
        <v>12</v>
      </c>
      <c r="G34" s="15">
        <v>8</v>
      </c>
      <c r="H34" s="15">
        <f t="shared" si="1"/>
        <v>23.5294</v>
      </c>
      <c r="I34" s="15">
        <f t="shared" si="2"/>
        <v>66.6667</v>
      </c>
      <c r="J34" s="16"/>
    </row>
    <row r="35" spans="1:10" s="12" customFormat="1" ht="26.25" customHeight="1">
      <c r="A35" s="6" t="s">
        <v>20</v>
      </c>
      <c r="B35" s="7">
        <f>SUM(B36:B36)</f>
        <v>146</v>
      </c>
      <c r="C35" s="7">
        <f>SUM(C36:C36)</f>
        <v>314</v>
      </c>
      <c r="D35" s="7"/>
      <c r="E35" s="7">
        <f t="shared" si="0"/>
        <v>460</v>
      </c>
      <c r="F35" s="7">
        <f>F36</f>
        <v>224</v>
      </c>
      <c r="G35" s="7">
        <f>G36</f>
        <v>57</v>
      </c>
      <c r="H35" s="7">
        <f t="shared" si="1"/>
        <v>12.3913</v>
      </c>
      <c r="I35" s="7">
        <f t="shared" si="2"/>
        <v>25.4464</v>
      </c>
      <c r="J35" s="11"/>
    </row>
    <row r="36" spans="1:10" s="17" customFormat="1" ht="26.25" customHeight="1">
      <c r="A36" s="13" t="s">
        <v>45</v>
      </c>
      <c r="B36" s="15">
        <v>146</v>
      </c>
      <c r="C36" s="15">
        <v>314</v>
      </c>
      <c r="D36" s="15"/>
      <c r="E36" s="15">
        <f t="shared" si="0"/>
        <v>460</v>
      </c>
      <c r="F36" s="15">
        <v>224</v>
      </c>
      <c r="G36" s="15">
        <v>57</v>
      </c>
      <c r="H36" s="15">
        <f t="shared" si="1"/>
        <v>12.3913</v>
      </c>
      <c r="I36" s="15">
        <f t="shared" si="2"/>
        <v>25.4464</v>
      </c>
      <c r="J36" s="16"/>
    </row>
    <row r="37" spans="1:10" s="12" customFormat="1" ht="26.25" customHeight="1">
      <c r="A37" s="6" t="s">
        <v>21</v>
      </c>
      <c r="B37" s="7">
        <f aca="true" t="shared" si="3" ref="B37:G37">B6+B8+B16+B24+B31+B33+B35</f>
        <v>22639</v>
      </c>
      <c r="C37" s="7">
        <f t="shared" si="3"/>
        <v>170789</v>
      </c>
      <c r="D37" s="7">
        <f t="shared" si="3"/>
        <v>108</v>
      </c>
      <c r="E37" s="7">
        <f t="shared" si="3"/>
        <v>193536</v>
      </c>
      <c r="F37" s="7">
        <f t="shared" si="3"/>
        <v>77104</v>
      </c>
      <c r="G37" s="7">
        <f t="shared" si="3"/>
        <v>70374</v>
      </c>
      <c r="H37" s="7">
        <f t="shared" si="1"/>
        <v>36.3622</v>
      </c>
      <c r="I37" s="7">
        <f t="shared" si="2"/>
        <v>91.2715</v>
      </c>
      <c r="J37" s="11"/>
    </row>
    <row r="38" spans="1:9" s="21" customFormat="1" ht="57" customHeight="1">
      <c r="A38" s="26" t="s">
        <v>46</v>
      </c>
      <c r="B38" s="26"/>
      <c r="C38" s="26"/>
      <c r="D38" s="26"/>
      <c r="E38" s="26"/>
      <c r="F38" s="26"/>
      <c r="G38" s="26"/>
      <c r="H38" s="26"/>
      <c r="I38" s="27"/>
    </row>
    <row r="39" spans="1:9" s="21" customFormat="1" ht="18.75" customHeight="1">
      <c r="A39" s="22"/>
      <c r="B39" s="23"/>
      <c r="C39" s="23"/>
      <c r="D39" s="23"/>
      <c r="E39" s="23"/>
      <c r="F39" s="23"/>
      <c r="G39" s="23"/>
      <c r="H39" s="23"/>
      <c r="I39" s="24"/>
    </row>
    <row r="40" ht="12.75" customHeight="1" hidden="1">
      <c r="A40" s="25"/>
    </row>
    <row r="41" ht="17.25" customHeight="1">
      <c r="A41" s="25" t="s">
        <v>47</v>
      </c>
    </row>
  </sheetData>
  <mergeCells count="8">
    <mergeCell ref="A1:I1"/>
    <mergeCell ref="G3:G4"/>
    <mergeCell ref="H3:H4"/>
    <mergeCell ref="I3:I4"/>
    <mergeCell ref="A38:I38"/>
    <mergeCell ref="B3:E3"/>
    <mergeCell ref="F3:F4"/>
    <mergeCell ref="A3:A4"/>
  </mergeCells>
  <printOptions horizontalCentered="1"/>
  <pageMargins left="0.35433070866141736" right="0.35433070866141736" top="0.7874015748031497" bottom="0.31496062992125984" header="0.5905511811023623" footer="0.31496062992125984"/>
  <pageSetup fitToHeight="0" fitToWidth="0" horizontalDpi="600" verticalDpi="600" orientation="landscape" paperSize="9" scale="66" r:id="rId1"/>
  <headerFooter alignWithMargins="0">
    <oddHeader>&amp;L&amp;"標楷體,標準"&amp;24附表&amp;"Times New Roman,標準"4</oddHeader>
    <oddFooter>&amp;C&amp;"Times New Roman,標準"&amp;18&amp;P+11</oddFooter>
  </headerFooter>
  <rowBreaks count="1" manualBreakCount="1">
    <brk id="2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國固</dc:title>
  <dc:subject>國固</dc:subject>
  <dc:creator>行政院主計處</dc:creator>
  <cp:keywords/>
  <dc:description> </dc:description>
  <cp:lastModifiedBy>Administrator</cp:lastModifiedBy>
  <dcterms:created xsi:type="dcterms:W3CDTF">2006-09-27T03:47:02Z</dcterms:created>
  <dcterms:modified xsi:type="dcterms:W3CDTF">2008-11-14T05:45:50Z</dcterms:modified>
  <cp:category>I14</cp:category>
  <cp:version/>
  <cp:contentType/>
  <cp:contentStatus/>
</cp:coreProperties>
</file>