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資產負債表" sheetId="1" r:id="rId1"/>
  </sheets>
  <definedNames>
    <definedName name="_xlnm.Print_Area" localSheetId="0">'資產負債表'!$A$1:$N$41</definedName>
  </definedNames>
  <calcPr fullCalcOnLoad="1"/>
</workbook>
</file>

<file path=xl/sharedStrings.xml><?xml version="1.0" encoding="utf-8"?>
<sst xmlns="http://schemas.openxmlformats.org/spreadsheetml/2006/main" count="56" uniqueCount="31">
  <si>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</si>
  <si>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</si>
  <si>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</si>
  <si>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</si>
  <si>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</si>
  <si>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</si>
  <si>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</si>
  <si>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</si>
  <si>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</si>
  <si>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</si>
  <si>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</si>
  <si>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</si>
  <si>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</si>
  <si>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</si>
  <si>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</si>
  <si>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</si>
  <si>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</si>
  <si>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</si>
  <si>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</si>
  <si>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</si>
  <si>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</si>
  <si>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</si>
  <si>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</si>
  <si>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</si>
  <si>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</si>
  <si>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</si>
  <si>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t>負     債</t>
  </si>
  <si>
    <t>12月31日</t>
  </si>
  <si>
    <t>註：1.本年度信託代理與保證之或有資產與或有負債各為650,000元。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</si>
  <si>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2.上年度信託代理與保證之或有資產與或有負債各為650,000 元。</t>
    </r>
  </si>
  <si>
    <r>
      <t>中華民國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4年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</si>
</sst>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[$-404]AM/PM\ hh:mm:ss"/>
    <numFmt numFmtId="188" formatCode="000"/>
    <numFmt numFmtId="189" formatCode="0_);[Red]\(0\)"/>
  </numFmts>
  <fonts count="4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9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9" fillId="0" borderId="1" applyNumberFormat="0" applyFill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4" borderId="4" applyNumberFormat="0" applyFont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1" borderId="8" applyNumberFormat="0" applyAlignment="0" applyProtection="0"/>
    <xf numFmtId="0" fontId="37" fillId="16" borderId="9" applyNumberFormat="0" applyAlignment="0" applyProtection="0"/>
    <xf numFmtId="0" fontId="31" fillId="17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6" fontId="15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left" vertical="center"/>
    </xf>
    <xf numFmtId="186" fontId="18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186" fontId="22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center"/>
    </xf>
    <xf numFmtId="186" fontId="22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21" fillId="0" borderId="13" xfId="0" applyNumberFormat="1" applyFont="1" applyBorder="1" applyAlignment="1">
      <alignment/>
    </xf>
    <xf numFmtId="186" fontId="23" fillId="0" borderId="13" xfId="0" applyNumberFormat="1" applyFont="1" applyBorder="1" applyAlignment="1">
      <alignment horizontal="distributed"/>
    </xf>
    <xf numFmtId="186" fontId="24" fillId="0" borderId="13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9" fontId="21" fillId="0" borderId="13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1" fillId="0" borderId="13" xfId="0" applyNumberFormat="1" applyFont="1" applyBorder="1" applyAlignment="1">
      <alignment horizontal="right"/>
    </xf>
    <xf numFmtId="186" fontId="22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89" fontId="21" fillId="0" borderId="0" xfId="0" applyNumberFormat="1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5" xfId="0" applyNumberFormat="1" applyFont="1" applyBorder="1" applyAlignment="1" quotePrefix="1">
      <alignment horizontal="center" vertical="distributed"/>
    </xf>
    <xf numFmtId="186" fontId="5" fillId="0" borderId="16" xfId="0" applyNumberFormat="1" applyFont="1" applyBorder="1" applyAlignment="1">
      <alignment/>
    </xf>
    <xf numFmtId="186" fontId="12" fillId="0" borderId="15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/>
    </xf>
    <xf numFmtId="186" fontId="5" fillId="0" borderId="15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0" fillId="0" borderId="0" xfId="0" applyNumberFormat="1" applyFont="1" applyBorder="1" applyAlignment="1">
      <alignment horizontal="left"/>
    </xf>
    <xf numFmtId="186" fontId="10" fillId="0" borderId="13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90" zoomScaleSheetLayoutView="90" zoomScalePageLayoutView="0" workbookViewId="0" topLeftCell="A1">
      <selection activeCell="F17" sqref="F17"/>
    </sheetView>
  </sheetViews>
  <sheetFormatPr defaultColWidth="9.00390625" defaultRowHeight="16.5"/>
  <cols>
    <col min="1" max="1" width="16.50390625" style="7" customWidth="1"/>
    <col min="2" max="2" width="7.625" style="7" customWidth="1"/>
    <col min="3" max="3" width="20.50390625" style="7" customWidth="1"/>
    <col min="4" max="4" width="16.875" style="7" customWidth="1"/>
    <col min="5" max="5" width="11.00390625" style="7" customWidth="1"/>
    <col min="6" max="6" width="15.50390625" style="7" customWidth="1"/>
    <col min="7" max="7" width="7.125" style="7" customWidth="1"/>
    <col min="8" max="8" width="17.125" style="7" customWidth="1"/>
    <col min="9" max="9" width="7.25390625" style="7" customWidth="1"/>
    <col min="10" max="10" width="18.75390625" style="7" customWidth="1"/>
    <col min="11" max="11" width="17.00390625" style="7" customWidth="1"/>
    <col min="12" max="12" width="11.00390625" style="7" customWidth="1"/>
    <col min="13" max="13" width="16.50390625" style="7" customWidth="1"/>
    <col min="14" max="14" width="7.625" style="7" customWidth="1"/>
    <col min="15" max="16384" width="9.00390625" style="7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" t="s">
        <v>11</v>
      </c>
      <c r="E2" s="40" t="s">
        <v>30</v>
      </c>
      <c r="F2" s="40"/>
      <c r="G2" s="40"/>
      <c r="H2" s="49" t="s">
        <v>27</v>
      </c>
      <c r="I2" s="49"/>
      <c r="J2" s="49"/>
      <c r="M2" s="50" t="s">
        <v>18</v>
      </c>
      <c r="N2" s="50"/>
    </row>
    <row r="3" spans="1:14" s="8" customFormat="1" ht="24.75" customHeight="1">
      <c r="A3" s="41" t="s">
        <v>12</v>
      </c>
      <c r="B3" s="42"/>
      <c r="C3" s="43" t="s">
        <v>2</v>
      </c>
      <c r="D3" s="45" t="s">
        <v>17</v>
      </c>
      <c r="E3" s="47" t="s">
        <v>13</v>
      </c>
      <c r="F3" s="48" t="s">
        <v>14</v>
      </c>
      <c r="G3" s="41"/>
      <c r="H3" s="41" t="s">
        <v>12</v>
      </c>
      <c r="I3" s="42"/>
      <c r="J3" s="43" t="s">
        <v>2</v>
      </c>
      <c r="K3" s="45" t="s">
        <v>17</v>
      </c>
      <c r="L3" s="47" t="s">
        <v>13</v>
      </c>
      <c r="M3" s="48" t="s">
        <v>14</v>
      </c>
      <c r="N3" s="41"/>
    </row>
    <row r="4" spans="1:14" s="8" customFormat="1" ht="22.5" customHeight="1">
      <c r="A4" s="9" t="s">
        <v>15</v>
      </c>
      <c r="B4" s="10" t="s">
        <v>1</v>
      </c>
      <c r="C4" s="44"/>
      <c r="D4" s="46"/>
      <c r="E4" s="46"/>
      <c r="F4" s="11" t="s">
        <v>0</v>
      </c>
      <c r="G4" s="12" t="s">
        <v>1</v>
      </c>
      <c r="H4" s="9" t="s">
        <v>15</v>
      </c>
      <c r="I4" s="10" t="s">
        <v>1</v>
      </c>
      <c r="J4" s="44"/>
      <c r="K4" s="46"/>
      <c r="L4" s="46"/>
      <c r="M4" s="11" t="s">
        <v>0</v>
      </c>
      <c r="N4" s="12" t="s">
        <v>1</v>
      </c>
    </row>
    <row r="5" spans="2:14" s="8" customFormat="1" ht="24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24" customHeight="1">
      <c r="A6" s="14">
        <f>+A8+A13</f>
        <v>1593780.65</v>
      </c>
      <c r="B6" s="34">
        <f>+A6/+A$39*100</f>
        <v>100</v>
      </c>
      <c r="C6" s="36" t="s">
        <v>4</v>
      </c>
      <c r="D6" s="14">
        <f>D8+D13</f>
        <v>1593780.65</v>
      </c>
      <c r="E6" s="14"/>
      <c r="F6" s="14">
        <f>D6-E6</f>
        <v>1593780.65</v>
      </c>
      <c r="G6" s="34">
        <f>+F6/+F$39*100</f>
        <v>100</v>
      </c>
      <c r="H6" s="14">
        <f>H8</f>
        <v>0</v>
      </c>
      <c r="I6" s="14">
        <f>+H6/+H$39*100</f>
        <v>0</v>
      </c>
      <c r="J6" s="24" t="s">
        <v>26</v>
      </c>
      <c r="K6" s="14">
        <f>K8</f>
        <v>0</v>
      </c>
      <c r="L6" s="14"/>
      <c r="M6" s="14"/>
      <c r="N6" s="14"/>
    </row>
    <row r="7" spans="1:14" s="8" customFormat="1" ht="24" customHeight="1">
      <c r="A7" s="16"/>
      <c r="B7" s="16"/>
      <c r="C7" s="17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20" customFormat="1" ht="24" customHeight="1">
      <c r="A8" s="18">
        <f>SUM(A10)</f>
        <v>931359</v>
      </c>
      <c r="B8" s="14">
        <f>+A8/+A$39*100</f>
        <v>58.43708793929705</v>
      </c>
      <c r="C8" s="19" t="s">
        <v>5</v>
      </c>
      <c r="D8" s="18">
        <f>SUM(D10)</f>
        <v>931359</v>
      </c>
      <c r="E8" s="18"/>
      <c r="F8" s="14">
        <f>D8-E8</f>
        <v>931359</v>
      </c>
      <c r="G8" s="14">
        <f>+F8/+F$39*100</f>
        <v>58.43708793929705</v>
      </c>
      <c r="H8" s="18">
        <f>SUM(H10:H11)</f>
        <v>0</v>
      </c>
      <c r="I8" s="14">
        <f>+H8/+H$39*100</f>
        <v>0</v>
      </c>
      <c r="J8" s="19" t="s">
        <v>19</v>
      </c>
      <c r="K8" s="18">
        <f>K10</f>
        <v>0</v>
      </c>
      <c r="L8" s="18"/>
      <c r="M8" s="14"/>
      <c r="N8" s="14"/>
    </row>
    <row r="9" spans="1:14" s="8" customFormat="1" ht="24" customHeight="1">
      <c r="A9" s="16"/>
      <c r="B9" s="16"/>
      <c r="C9" s="17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8" customFormat="1" ht="24" customHeight="1">
      <c r="A10" s="16">
        <v>931359</v>
      </c>
      <c r="B10" s="16">
        <f>+A10/+A$39*100</f>
        <v>58.43708793929705</v>
      </c>
      <c r="C10" s="21" t="s">
        <v>6</v>
      </c>
      <c r="D10" s="16">
        <v>931359</v>
      </c>
      <c r="E10" s="16"/>
      <c r="F10" s="16">
        <f>D10-E10</f>
        <v>931359</v>
      </c>
      <c r="G10" s="16">
        <f>+F10/+F$39*100</f>
        <v>58.43708793929705</v>
      </c>
      <c r="H10" s="16">
        <v>0</v>
      </c>
      <c r="I10" s="16">
        <f>+H10/+H$39*100</f>
        <v>0</v>
      </c>
      <c r="J10" s="21" t="s">
        <v>20</v>
      </c>
      <c r="K10" s="16">
        <v>0</v>
      </c>
      <c r="L10" s="16"/>
      <c r="M10" s="16"/>
      <c r="N10" s="16"/>
    </row>
    <row r="11" spans="1:14" s="8" customFormat="1" ht="24" customHeight="1">
      <c r="A11" s="17"/>
      <c r="B11" s="17"/>
      <c r="C11" s="17"/>
      <c r="D11" s="17"/>
      <c r="E11" s="17"/>
      <c r="F11" s="17"/>
      <c r="G11" s="17"/>
      <c r="H11" s="16"/>
      <c r="I11" s="16"/>
      <c r="J11" s="21"/>
      <c r="K11" s="16"/>
      <c r="L11" s="16"/>
      <c r="M11" s="16"/>
      <c r="N11" s="16"/>
    </row>
    <row r="12" spans="1:14" s="8" customFormat="1" ht="24" customHeight="1">
      <c r="A12" s="16"/>
      <c r="B12" s="16"/>
      <c r="C12" s="22"/>
      <c r="D12" s="16"/>
      <c r="E12" s="16"/>
      <c r="F12" s="16"/>
      <c r="G12" s="16"/>
      <c r="H12" s="18"/>
      <c r="I12" s="14"/>
      <c r="J12" s="23"/>
      <c r="K12" s="18"/>
      <c r="L12" s="18"/>
      <c r="M12" s="18"/>
      <c r="N12" s="14"/>
    </row>
    <row r="13" spans="1:14" s="8" customFormat="1" ht="24" customHeight="1">
      <c r="A13" s="18">
        <f>SUM(A15)</f>
        <v>662421.65</v>
      </c>
      <c r="B13" s="14">
        <f>+A13/+A$39*100</f>
        <v>41.56291206070296</v>
      </c>
      <c r="C13" s="19" t="s">
        <v>8</v>
      </c>
      <c r="D13" s="18">
        <f>SUM(D15)</f>
        <v>662421.65</v>
      </c>
      <c r="E13" s="18"/>
      <c r="F13" s="14">
        <f>D13-E13</f>
        <v>662421.65</v>
      </c>
      <c r="G13" s="14">
        <f>+F13/+F$39*100</f>
        <v>41.56291206070296</v>
      </c>
      <c r="H13" s="14">
        <f>+H15</f>
        <v>1593780.65</v>
      </c>
      <c r="I13" s="38">
        <f>+H13/+H$39*100</f>
        <v>100</v>
      </c>
      <c r="J13" s="24" t="s">
        <v>21</v>
      </c>
      <c r="K13" s="14">
        <f>+K15</f>
        <v>1593780.65</v>
      </c>
      <c r="L13" s="18"/>
      <c r="M13" s="14">
        <f>K13-L13</f>
        <v>1593780.65</v>
      </c>
      <c r="N13" s="38">
        <f>+M13/+M$39*100</f>
        <v>100</v>
      </c>
    </row>
    <row r="14" spans="1:14" s="8" customFormat="1" ht="24" customHeight="1">
      <c r="A14" s="16" t="s">
        <v>7</v>
      </c>
      <c r="B14" s="16" t="s">
        <v>7</v>
      </c>
      <c r="C14" s="22" t="s">
        <v>7</v>
      </c>
      <c r="D14" s="16" t="s">
        <v>7</v>
      </c>
      <c r="E14" s="16"/>
      <c r="F14" s="16" t="s">
        <v>7</v>
      </c>
      <c r="G14" s="16" t="s">
        <v>7</v>
      </c>
      <c r="H14" s="16"/>
      <c r="I14" s="38"/>
      <c r="J14" s="17"/>
      <c r="K14" s="16"/>
      <c r="L14" s="16"/>
      <c r="M14" s="16"/>
      <c r="N14" s="38"/>
    </row>
    <row r="15" spans="1:14" s="20" customFormat="1" ht="24" customHeight="1">
      <c r="A15" s="16">
        <v>662421.65</v>
      </c>
      <c r="B15" s="16">
        <f>+A15/+A$39*100</f>
        <v>41.56291206070296</v>
      </c>
      <c r="C15" s="21" t="s">
        <v>16</v>
      </c>
      <c r="D15" s="16">
        <v>662421.65</v>
      </c>
      <c r="E15" s="16"/>
      <c r="F15" s="16">
        <f>D15-E15</f>
        <v>662421.65</v>
      </c>
      <c r="G15" s="16">
        <f>+F15/+F$39*100</f>
        <v>41.56291206070296</v>
      </c>
      <c r="H15" s="18">
        <f>SUM(H17:H17)</f>
        <v>1593780.65</v>
      </c>
      <c r="I15" s="38">
        <f>+H15/+H$39*100</f>
        <v>100</v>
      </c>
      <c r="J15" s="25" t="s">
        <v>22</v>
      </c>
      <c r="K15" s="18">
        <f>SUM(K17)</f>
        <v>1593780.65</v>
      </c>
      <c r="L15" s="14"/>
      <c r="M15" s="14">
        <f>K15-L15</f>
        <v>1593780.65</v>
      </c>
      <c r="N15" s="38">
        <f>+M15/+M$39*100</f>
        <v>100</v>
      </c>
    </row>
    <row r="16" spans="1:14" s="8" customFormat="1" ht="24" customHeight="1">
      <c r="A16" s="16"/>
      <c r="B16" s="16"/>
      <c r="C16" s="17"/>
      <c r="D16" s="16"/>
      <c r="E16" s="16"/>
      <c r="F16" s="16"/>
      <c r="G16" s="16"/>
      <c r="H16" s="16" t="s">
        <v>23</v>
      </c>
      <c r="I16" s="38" t="s">
        <v>7</v>
      </c>
      <c r="J16" s="22" t="s">
        <v>7</v>
      </c>
      <c r="K16" s="16" t="s">
        <v>23</v>
      </c>
      <c r="L16" s="16"/>
      <c r="M16" s="16" t="s">
        <v>23</v>
      </c>
      <c r="N16" s="38" t="s">
        <v>7</v>
      </c>
    </row>
    <row r="17" spans="1:14" s="8" customFormat="1" ht="24" customHeight="1">
      <c r="A17" s="16"/>
      <c r="B17" s="16"/>
      <c r="C17" s="17"/>
      <c r="D17" s="16"/>
      <c r="E17" s="16"/>
      <c r="F17" s="16"/>
      <c r="G17" s="16"/>
      <c r="H17" s="16">
        <v>1593780.65</v>
      </c>
      <c r="I17" s="39">
        <f>+H17/+H$39*100</f>
        <v>100</v>
      </c>
      <c r="J17" s="17" t="s">
        <v>24</v>
      </c>
      <c r="K17" s="16">
        <v>1593780.65</v>
      </c>
      <c r="L17" s="16"/>
      <c r="M17" s="16">
        <f>K17-L17</f>
        <v>1593780.65</v>
      </c>
      <c r="N17" s="39">
        <f>+M17/+M$39*100</f>
        <v>100</v>
      </c>
    </row>
    <row r="18" spans="1:14" s="8" customFormat="1" ht="24" customHeight="1">
      <c r="A18" s="16"/>
      <c r="B18" s="16"/>
      <c r="C18" s="17"/>
      <c r="D18" s="16"/>
      <c r="E18" s="16"/>
      <c r="F18" s="16"/>
      <c r="G18" s="16"/>
      <c r="H18" s="16"/>
      <c r="I18" s="16"/>
      <c r="J18" s="17"/>
      <c r="K18" s="16"/>
      <c r="L18" s="16"/>
      <c r="M18" s="16"/>
      <c r="N18" s="16"/>
    </row>
    <row r="19" spans="1:14" s="8" customFormat="1" ht="15.75">
      <c r="A19" s="16"/>
      <c r="B19" s="16"/>
      <c r="C19" s="17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</row>
    <row r="20" spans="1:14" s="8" customFormat="1" ht="15.75">
      <c r="A20" s="16"/>
      <c r="B20" s="16"/>
      <c r="C20" s="22"/>
      <c r="D20" s="16"/>
      <c r="E20" s="16"/>
      <c r="F20" s="16"/>
      <c r="G20" s="16"/>
      <c r="H20" s="26"/>
      <c r="I20" s="16"/>
      <c r="J20" s="17"/>
      <c r="K20" s="26"/>
      <c r="L20" s="16"/>
      <c r="M20" s="26"/>
      <c r="N20" s="16"/>
    </row>
    <row r="21" spans="1:14" s="8" customFormat="1" ht="15.75">
      <c r="A21" s="16"/>
      <c r="B21" s="16"/>
      <c r="C21" s="22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</row>
    <row r="22" spans="1:14" s="8" customFormat="1" ht="15.75">
      <c r="A22" s="16"/>
      <c r="B22" s="16"/>
      <c r="C22" s="22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</row>
    <row r="23" spans="1:14" s="8" customFormat="1" ht="15.75">
      <c r="A23" s="16"/>
      <c r="B23" s="16"/>
      <c r="C23" s="22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</row>
    <row r="24" spans="1:14" s="8" customFormat="1" ht="15.75">
      <c r="A24" s="16"/>
      <c r="B24" s="16"/>
      <c r="C24" s="22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6"/>
    </row>
    <row r="25" spans="1:14" s="20" customFormat="1" ht="15.75">
      <c r="A25" s="25"/>
      <c r="B25" s="25"/>
      <c r="C25" s="25"/>
      <c r="D25" s="25"/>
      <c r="E25" s="25"/>
      <c r="F25" s="25"/>
      <c r="G25" s="25"/>
      <c r="H25" s="16"/>
      <c r="I25" s="16"/>
      <c r="J25" s="17"/>
      <c r="K25" s="16"/>
      <c r="L25" s="16"/>
      <c r="M25" s="16"/>
      <c r="N25" s="16"/>
    </row>
    <row r="26" spans="1:14" s="8" customFormat="1" ht="15.75">
      <c r="A26" s="16" t="s">
        <v>7</v>
      </c>
      <c r="B26" s="16" t="s">
        <v>7</v>
      </c>
      <c r="C26" s="17" t="s">
        <v>7</v>
      </c>
      <c r="D26" s="16" t="s">
        <v>7</v>
      </c>
      <c r="E26" s="16"/>
      <c r="F26" s="16"/>
      <c r="G26" s="16" t="s">
        <v>7</v>
      </c>
      <c r="H26" s="16"/>
      <c r="I26" s="16"/>
      <c r="J26" s="17"/>
      <c r="K26" s="16"/>
      <c r="L26" s="16"/>
      <c r="M26" s="16"/>
      <c r="N26" s="16"/>
    </row>
    <row r="27" spans="1:14" s="8" customFormat="1" ht="15.75">
      <c r="A27" s="17"/>
      <c r="B27" s="17"/>
      <c r="C27" s="17"/>
      <c r="D27" s="17"/>
      <c r="E27" s="17"/>
      <c r="F27" s="17"/>
      <c r="G27" s="17"/>
      <c r="H27" s="16"/>
      <c r="I27" s="16"/>
      <c r="J27" s="17"/>
      <c r="K27" s="16"/>
      <c r="L27" s="16"/>
      <c r="M27" s="16"/>
      <c r="N27" s="16"/>
    </row>
    <row r="28" spans="1:14" s="8" customFormat="1" ht="15.75">
      <c r="A28" s="16"/>
      <c r="B28" s="16"/>
      <c r="C28" s="21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6"/>
    </row>
    <row r="29" spans="1:14" s="8" customFormat="1" ht="15.75">
      <c r="A29" s="16"/>
      <c r="B29" s="16"/>
      <c r="C29" s="21"/>
      <c r="D29" s="16"/>
      <c r="E29" s="16"/>
      <c r="F29" s="16"/>
      <c r="G29" s="16"/>
      <c r="H29" s="16"/>
      <c r="I29" s="16"/>
      <c r="J29" s="22"/>
      <c r="K29" s="16"/>
      <c r="L29" s="16"/>
      <c r="M29" s="16"/>
      <c r="N29" s="16"/>
    </row>
    <row r="30" spans="1:14" s="8" customFormat="1" ht="15.75">
      <c r="A30" s="16"/>
      <c r="B30" s="16"/>
      <c r="C30" s="21"/>
      <c r="D30" s="16"/>
      <c r="E30" s="16"/>
      <c r="F30" s="16"/>
      <c r="G30" s="16"/>
      <c r="H30" s="16"/>
      <c r="I30" s="16"/>
      <c r="J30" s="22"/>
      <c r="K30" s="16"/>
      <c r="L30" s="16"/>
      <c r="M30" s="16"/>
      <c r="N30" s="16"/>
    </row>
    <row r="31" spans="1:14" s="8" customFormat="1" ht="15.75">
      <c r="A31" s="16"/>
      <c r="B31" s="16"/>
      <c r="C31" s="21"/>
      <c r="D31" s="16"/>
      <c r="E31" s="16"/>
      <c r="F31" s="16"/>
      <c r="G31" s="16"/>
      <c r="H31" s="16"/>
      <c r="I31" s="16"/>
      <c r="J31" s="22"/>
      <c r="K31" s="16"/>
      <c r="L31" s="16"/>
      <c r="M31" s="16"/>
      <c r="N31" s="16"/>
    </row>
    <row r="32" spans="1:14" s="8" customFormat="1" ht="15.75">
      <c r="A32" s="16"/>
      <c r="B32" s="16"/>
      <c r="C32" s="21"/>
      <c r="D32" s="16"/>
      <c r="E32" s="16"/>
      <c r="F32" s="16"/>
      <c r="G32" s="16"/>
      <c r="H32" s="16"/>
      <c r="I32" s="16"/>
      <c r="J32" s="22"/>
      <c r="K32" s="16"/>
      <c r="L32" s="16"/>
      <c r="M32" s="16"/>
      <c r="N32" s="16"/>
    </row>
    <row r="33" spans="1:14" s="8" customFormat="1" ht="15.75">
      <c r="A33" s="16"/>
      <c r="B33" s="16"/>
      <c r="C33" s="21"/>
      <c r="D33" s="16"/>
      <c r="E33" s="16"/>
      <c r="F33" s="16"/>
      <c r="G33" s="16"/>
      <c r="H33" s="16"/>
      <c r="I33" s="16"/>
      <c r="J33" s="22"/>
      <c r="K33" s="16"/>
      <c r="L33" s="16"/>
      <c r="M33" s="16"/>
      <c r="N33" s="16"/>
    </row>
    <row r="34" spans="1:14" s="8" customFormat="1" ht="15.75">
      <c r="A34" s="16"/>
      <c r="B34" s="16"/>
      <c r="C34" s="21"/>
      <c r="D34" s="16"/>
      <c r="E34" s="16"/>
      <c r="F34" s="16"/>
      <c r="G34" s="16"/>
      <c r="H34" s="16"/>
      <c r="I34" s="16"/>
      <c r="J34" s="22"/>
      <c r="K34" s="16"/>
      <c r="L34" s="16"/>
      <c r="M34" s="16"/>
      <c r="N34" s="16"/>
    </row>
    <row r="35" spans="1:14" s="8" customFormat="1" ht="15.75">
      <c r="A35" s="16"/>
      <c r="B35" s="16"/>
      <c r="C35" s="21"/>
      <c r="D35" s="16"/>
      <c r="E35" s="16"/>
      <c r="F35" s="16"/>
      <c r="G35" s="16"/>
      <c r="H35" s="16"/>
      <c r="I35" s="16"/>
      <c r="J35" s="22"/>
      <c r="K35" s="16"/>
      <c r="L35" s="16"/>
      <c r="M35" s="16"/>
      <c r="N35" s="16"/>
    </row>
    <row r="36" spans="1:14" s="8" customFormat="1" ht="15.75">
      <c r="A36" s="16"/>
      <c r="B36" s="16"/>
      <c r="C36" s="21"/>
      <c r="D36" s="16"/>
      <c r="E36" s="16"/>
      <c r="F36" s="16"/>
      <c r="G36" s="16"/>
      <c r="H36" s="16"/>
      <c r="I36" s="16"/>
      <c r="J36" s="22"/>
      <c r="K36" s="16"/>
      <c r="L36" s="16"/>
      <c r="M36" s="16"/>
      <c r="N36" s="16"/>
    </row>
    <row r="37" spans="1:14" s="8" customFormat="1" ht="15.75">
      <c r="A37" s="16"/>
      <c r="B37" s="16"/>
      <c r="C37" s="21"/>
      <c r="D37" s="16"/>
      <c r="E37" s="16"/>
      <c r="F37" s="16"/>
      <c r="G37" s="16"/>
      <c r="H37" s="16"/>
      <c r="I37" s="16"/>
      <c r="J37" s="22"/>
      <c r="K37" s="16"/>
      <c r="L37" s="16"/>
      <c r="M37" s="16"/>
      <c r="N37" s="16"/>
    </row>
    <row r="38" spans="1:14" s="8" customFormat="1" ht="15.75">
      <c r="A38" s="16"/>
      <c r="B38" s="16"/>
      <c r="C38" s="21"/>
      <c r="D38" s="16"/>
      <c r="E38" s="16"/>
      <c r="F38" s="16"/>
      <c r="G38" s="16"/>
      <c r="H38" s="16"/>
      <c r="I38" s="16"/>
      <c r="J38" s="17"/>
      <c r="K38" s="16"/>
      <c r="L38" s="16"/>
      <c r="M38" s="16"/>
      <c r="N38" s="16"/>
    </row>
    <row r="39" spans="1:14" s="30" customFormat="1" ht="15.75">
      <c r="A39" s="27">
        <f>A6</f>
        <v>1593780.65</v>
      </c>
      <c r="B39" s="33">
        <v>100</v>
      </c>
      <c r="C39" s="28" t="s">
        <v>3</v>
      </c>
      <c r="D39" s="27">
        <f>D6</f>
        <v>1593780.65</v>
      </c>
      <c r="E39" s="27"/>
      <c r="F39" s="27">
        <f>D39-E39</f>
        <v>1593780.65</v>
      </c>
      <c r="G39" s="33">
        <v>100</v>
      </c>
      <c r="H39" s="27">
        <f>H6+H13</f>
        <v>1593780.65</v>
      </c>
      <c r="I39" s="35">
        <v>100</v>
      </c>
      <c r="J39" s="29" t="s">
        <v>25</v>
      </c>
      <c r="K39" s="27">
        <f>K6+K13</f>
        <v>1593780.65</v>
      </c>
      <c r="L39" s="27"/>
      <c r="M39" s="27">
        <f>M6+M13</f>
        <v>1593780.65</v>
      </c>
      <c r="N39" s="35">
        <v>100</v>
      </c>
    </row>
    <row r="40" s="16" customFormat="1" ht="14.25">
      <c r="A40" s="37" t="s">
        <v>28</v>
      </c>
    </row>
    <row r="41" s="16" customFormat="1" ht="16.5">
      <c r="A41" s="37" t="s">
        <v>29</v>
      </c>
    </row>
    <row r="42" spans="1:7" s="32" customFormat="1" ht="15.75">
      <c r="A42" s="31"/>
      <c r="B42" s="31"/>
      <c r="C42" s="31"/>
      <c r="D42" s="31"/>
      <c r="E42" s="31"/>
      <c r="F42" s="31"/>
      <c r="G42" s="31"/>
    </row>
  </sheetData>
  <sheetProtection/>
  <mergeCells count="13">
    <mergeCell ref="K3:K4"/>
    <mergeCell ref="L3:L4"/>
    <mergeCell ref="M3:N3"/>
    <mergeCell ref="H2:J2"/>
    <mergeCell ref="M2:N2"/>
    <mergeCell ref="H3:I3"/>
    <mergeCell ref="J3:J4"/>
    <mergeCell ref="E2:G2"/>
    <mergeCell ref="A3:B3"/>
    <mergeCell ref="C3:C4"/>
    <mergeCell ref="D3:D4"/>
    <mergeCell ref="E3:E4"/>
    <mergeCell ref="F3:G3"/>
  </mergeCells>
  <printOptions horizontalCentered="1"/>
  <pageMargins left="0.5511811023622047" right="0.5511811023622047" top="0.7874015748031497" bottom="0.7874015748031497" header="0.5118110236220472" footer="0.5118110236220472"/>
  <pageSetup fitToWidth="2" fitToHeight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Changyi123</cp:lastModifiedBy>
  <cp:lastPrinted>2016-03-15T07:07:09Z</cp:lastPrinted>
  <dcterms:created xsi:type="dcterms:W3CDTF">1997-10-15T09:26:55Z</dcterms:created>
  <dcterms:modified xsi:type="dcterms:W3CDTF">2016-04-19T08:44:21Z</dcterms:modified>
  <cp:category/>
  <cp:version/>
  <cp:contentType/>
  <cp:contentStatus/>
</cp:coreProperties>
</file>