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'表1'!$A$1:$M$11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<sst xmlns="http://schemas.openxmlformats.org/spreadsheetml/2006/main" count="18" uniqueCount="18">
  <si>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</si>
  <si>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</si>
  <si>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</si>
  <si>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累計分配數</t>
  </si>
  <si>
    <t>累　　計　　實　　收　　數</t>
  </si>
  <si>
    <t>占預算％</t>
  </si>
  <si>
    <t>占分配％</t>
  </si>
  <si>
    <t>較分配增減數</t>
  </si>
  <si>
    <t>合             計</t>
  </si>
  <si>
    <t xml:space="preserve">         95年度中央政府各機關歲入預算截至95年3月底執行情形</t>
  </si>
  <si>
    <r>
      <t xml:space="preserve">    </t>
    </r>
    <r>
      <rPr>
        <sz val="14"/>
        <rFont val="標楷體"/>
        <family val="4"/>
      </rPr>
      <t>金    額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</si>
  <si>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</si>
  <si>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</si>
  <si>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</si>
  <si>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</si>
  <si>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</si>
  <si>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t>-</t>
  </si>
  <si>
    <r>
      <t>6.</t>
    </r>
    <r>
      <rPr>
        <sz val="14"/>
        <rFont val="標楷體"/>
        <family val="4"/>
      </rPr>
      <t>其他收入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</si>
</sst>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華康楷書體W5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10" fillId="0" borderId="0" xfId="27" applyFont="1" applyAlignment="1">
      <alignment horizontal="centerContinuous" vertical="center"/>
    </xf>
    <xf numFmtId="181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1" fontId="12" fillId="0" borderId="0" xfId="27" applyFont="1" applyAlignment="1" quotePrefix="1">
      <alignment horizontal="left" vertical="center"/>
    </xf>
    <xf numFmtId="181" fontId="2" fillId="0" borderId="0" xfId="27" applyAlignment="1">
      <alignment/>
    </xf>
    <xf numFmtId="181" fontId="2" fillId="0" borderId="0" xfId="27" applyFont="1" applyAlignment="1">
      <alignment vertical="center"/>
    </xf>
    <xf numFmtId="41" fontId="13" fillId="0" borderId="0" xfId="27" applyFont="1" applyAlignment="1">
      <alignment/>
    </xf>
    <xf numFmtId="181" fontId="14" fillId="0" borderId="0" xfId="27" applyFont="1" applyAlignment="1">
      <alignment horizontal="centerContinuous" vertical="center"/>
    </xf>
    <xf numFmtId="181" fontId="15" fillId="0" borderId="0" xfId="27" applyFont="1" applyAlignment="1">
      <alignment horizontal="right" vertical="center"/>
    </xf>
    <xf numFmtId="0" fontId="16" fillId="0" borderId="2" xfId="0" applyFont="1" applyBorder="1" applyAlignment="1" applyProtection="1">
      <alignment horizontal="centerContinuous" vertical="center"/>
      <protection/>
    </xf>
    <xf numFmtId="0" fontId="16" fillId="0" borderId="3" xfId="0" applyFont="1" applyBorder="1" applyAlignment="1" applyProtection="1">
      <alignment horizontal="centerContinuous"/>
      <protection/>
    </xf>
    <xf numFmtId="0" fontId="16" fillId="0" borderId="4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7" fillId="0" borderId="5" xfId="0" applyFont="1" applyBorder="1" applyAlignment="1" applyProtection="1">
      <alignment horizontal="left" vertical="center"/>
      <protection/>
    </xf>
    <xf numFmtId="0" fontId="16" fillId="0" borderId="6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6" fillId="0" borderId="7" xfId="0" applyFont="1" applyBorder="1" applyAlignment="1" applyProtection="1">
      <alignment horizontal="centerContinuous" vertical="center"/>
      <protection/>
    </xf>
    <xf numFmtId="0" fontId="16" fillId="0" borderId="8" xfId="0" applyFont="1" applyBorder="1" applyAlignment="1" applyProtection="1">
      <alignment horizontal="centerContinuous" vertical="center"/>
      <protection/>
    </xf>
    <xf numFmtId="0" fontId="15" fillId="0" borderId="7" xfId="0" applyFont="1" applyBorder="1" applyAlignment="1" applyProtection="1">
      <alignment horizontal="centerContinuous" vertical="center"/>
      <protection/>
    </xf>
    <xf numFmtId="0" fontId="16" fillId="0" borderId="9" xfId="0" applyFont="1" applyBorder="1" applyAlignment="1" applyProtection="1">
      <alignment horizontal="centerContinuous"/>
      <protection/>
    </xf>
    <xf numFmtId="3" fontId="17" fillId="0" borderId="10" xfId="26" applyNumberFormat="1" applyFont="1" applyFill="1" applyBorder="1" applyAlignment="1" applyProtection="1" quotePrefix="1">
      <alignment horizontal="left" vertical="center"/>
      <protection/>
    </xf>
    <xf numFmtId="3" fontId="17" fillId="0" borderId="11" xfId="26" applyNumberFormat="1" applyFont="1" applyFill="1" applyBorder="1" applyAlignment="1" applyProtection="1">
      <alignment horizontal="right" vertical="center"/>
      <protection/>
    </xf>
    <xf numFmtId="42" fontId="17" fillId="0" borderId="8" xfId="26" applyFont="1" applyFill="1" applyBorder="1" applyAlignment="1" applyProtection="1">
      <alignment horizontal="right" vertical="center"/>
      <protection/>
    </xf>
    <xf numFmtId="3" fontId="17" fillId="0" borderId="8" xfId="26" applyNumberFormat="1" applyFont="1" applyFill="1" applyBorder="1" applyAlignment="1" applyProtection="1">
      <alignment horizontal="right" vertical="center"/>
      <protection/>
    </xf>
    <xf numFmtId="3" fontId="17" fillId="0" borderId="12" xfId="26" applyNumberFormat="1" applyFont="1" applyFill="1" applyBorder="1" applyAlignment="1" applyProtection="1">
      <alignment horizontal="right" vertical="center"/>
      <protection/>
    </xf>
    <xf numFmtId="3" fontId="18" fillId="0" borderId="0" xfId="26" applyNumberFormat="1" applyFont="1" applyAlignment="1">
      <alignment horizontal="right" vertical="center"/>
    </xf>
    <xf numFmtId="3" fontId="17" fillId="0" borderId="10" xfId="26" applyNumberFormat="1" applyFont="1" applyBorder="1" applyAlignment="1" applyProtection="1" quotePrefix="1">
      <alignment horizontal="left" vertical="center"/>
      <protection/>
    </xf>
    <xf numFmtId="3" fontId="17" fillId="0" borderId="11" xfId="26" applyNumberFormat="1" applyFont="1" applyBorder="1" applyAlignment="1" applyProtection="1">
      <alignment horizontal="right" vertical="center"/>
      <protection/>
    </xf>
    <xf numFmtId="42" fontId="17" fillId="0" borderId="8" xfId="26" applyFont="1" applyBorder="1" applyAlignment="1" applyProtection="1">
      <alignment horizontal="right" vertical="center"/>
      <protection/>
    </xf>
    <xf numFmtId="3" fontId="17" fillId="0" borderId="8" xfId="26" applyNumberFormat="1" applyFont="1" applyBorder="1" applyAlignment="1" applyProtection="1">
      <alignment horizontal="right" vertical="center"/>
      <protection/>
    </xf>
    <xf numFmtId="41" fontId="17" fillId="0" borderId="11" xfId="26" applyNumberFormat="1" applyFont="1" applyFill="1" applyBorder="1" applyAlignment="1" applyProtection="1">
      <alignment horizontal="right" vertical="center"/>
      <protection/>
    </xf>
    <xf numFmtId="3" fontId="17" fillId="0" borderId="12" xfId="26" applyNumberFormat="1" applyFont="1" applyBorder="1" applyAlignment="1" applyProtection="1">
      <alignment horizontal="right" vertical="center"/>
      <protection/>
    </xf>
    <xf numFmtId="176" fontId="19" fillId="0" borderId="0" xfId="26" applyNumberFormat="1" applyFont="1" applyAlignment="1">
      <alignment horizontal="right" vertical="center"/>
    </xf>
    <xf numFmtId="3" fontId="17" fillId="0" borderId="8" xfId="26" applyNumberFormat="1" applyFont="1" applyBorder="1" applyAlignment="1" applyProtection="1">
      <alignment horizontal="centerContinuous" vertical="center"/>
      <protection/>
    </xf>
    <xf numFmtId="3" fontId="19" fillId="0" borderId="0" xfId="26" applyNumberFormat="1" applyFont="1" applyAlignment="1">
      <alignment horizontal="right" vertical="center"/>
    </xf>
    <xf numFmtId="3" fontId="17" fillId="0" borderId="8" xfId="26" applyNumberFormat="1" applyFont="1" applyFill="1" applyBorder="1" applyAlignment="1" applyProtection="1">
      <alignment horizontal="centerContinuous" vertical="center"/>
      <protection/>
    </xf>
    <xf numFmtId="180" fontId="17" fillId="0" borderId="8" xfId="26" applyNumberFormat="1" applyFont="1" applyBorder="1" applyAlignment="1" applyProtection="1">
      <alignment horizontal="centerContinuous" vertical="center"/>
      <protection/>
    </xf>
    <xf numFmtId="3" fontId="20" fillId="0" borderId="13" xfId="26" applyNumberFormat="1" applyFont="1" applyFill="1" applyBorder="1" applyAlignment="1" applyProtection="1" quotePrefix="1">
      <alignment horizontal="center" vertical="center"/>
      <protection/>
    </xf>
    <xf numFmtId="3" fontId="21" fillId="0" borderId="14" xfId="26" applyNumberFormat="1" applyFont="1" applyFill="1" applyBorder="1" applyAlignment="1" applyProtection="1">
      <alignment horizontal="right" vertical="center"/>
      <protection/>
    </xf>
    <xf numFmtId="42" fontId="21" fillId="0" borderId="15" xfId="26" applyFont="1" applyBorder="1" applyAlignment="1" applyProtection="1">
      <alignment horizontal="right" vertical="center"/>
      <protection/>
    </xf>
    <xf numFmtId="3" fontId="21" fillId="0" borderId="14" xfId="26" applyNumberFormat="1" applyFont="1" applyBorder="1" applyAlignment="1" applyProtection="1">
      <alignment horizontal="right" vertical="center"/>
      <protection/>
    </xf>
    <xf numFmtId="0" fontId="22" fillId="0" borderId="15" xfId="0" applyFont="1" applyBorder="1" applyAlignment="1" applyProtection="1">
      <alignment horizontal="centerContinuous"/>
      <protection/>
    </xf>
    <xf numFmtId="0" fontId="22" fillId="0" borderId="16" xfId="0" applyFont="1" applyBorder="1" applyAlignment="1" applyProtection="1">
      <alignment horizontal="centerContinuous"/>
      <protection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 quotePrefix="1">
      <alignment horizontal="center" vertical="center"/>
      <protection/>
    </xf>
    <xf numFmtId="0" fontId="16" fillId="0" borderId="21" xfId="0" applyFont="1" applyBorder="1" applyAlignment="1" applyProtection="1" quotePrefix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0;&#25903;&#26376;&#22577;\&#27506;&#20837;9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稅課"/>
      <sheetName val="機關明細"/>
      <sheetName val="以前總表"/>
      <sheetName val="以前機關明細"/>
      <sheetName val="營業盈餘"/>
    </sheetNames>
    <sheetDataSet>
      <sheetData sheetId="2">
        <row r="59">
          <cell r="C59">
            <v>1816</v>
          </cell>
          <cell r="D59">
            <v>2081</v>
          </cell>
          <cell r="G59">
            <v>43</v>
          </cell>
          <cell r="H59">
            <v>43</v>
          </cell>
          <cell r="I59">
            <v>81</v>
          </cell>
          <cell r="J59">
            <v>78</v>
          </cell>
          <cell r="K59">
            <v>85</v>
          </cell>
          <cell r="L59">
            <v>157</v>
          </cell>
          <cell r="M59">
            <v>3</v>
          </cell>
          <cell r="N59">
            <v>4</v>
          </cell>
          <cell r="R59">
            <v>51</v>
          </cell>
          <cell r="S59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85" zoomScaleNormal="85" workbookViewId="0" topLeftCell="A1">
      <selection activeCell="H10" sqref="H10"/>
    </sheetView>
  </sheetViews>
  <sheetFormatPr defaultColWidth="9.00390625" defaultRowHeight="16.5"/>
  <cols>
    <col min="1" max="1" width="29.00390625" style="45" customWidth="1"/>
    <col min="2" max="2" width="10.625" style="46" customWidth="1"/>
    <col min="3" max="3" width="4.875" style="46" customWidth="1"/>
    <col min="4" max="4" width="10.625" style="46" customWidth="1"/>
    <col min="5" max="5" width="4.625" style="46" customWidth="1"/>
    <col min="6" max="6" width="11.375" style="47" customWidth="1"/>
    <col min="7" max="7" width="3.50390625" style="47" customWidth="1"/>
    <col min="8" max="8" width="8.50390625" style="47" customWidth="1"/>
    <col min="9" max="9" width="2.375" style="47" customWidth="1"/>
    <col min="10" max="10" width="8.625" style="47" customWidth="1"/>
    <col min="11" max="11" width="2.25390625" style="47" customWidth="1"/>
    <col min="13" max="13" width="4.125" style="0" customWidth="1"/>
  </cols>
  <sheetData>
    <row r="1" spans="1:11" s="3" customFormat="1" ht="34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s="7" customFormat="1" ht="23.25" customHeight="1" thickBot="1">
      <c r="A2" s="4"/>
      <c r="B2" s="5"/>
      <c r="C2" s="5"/>
      <c r="D2" s="5"/>
      <c r="E2" s="5"/>
      <c r="F2" s="6"/>
      <c r="G2" s="6"/>
      <c r="H2" s="6"/>
      <c r="I2" s="6"/>
      <c r="K2" s="8"/>
      <c r="M2" s="9" t="s">
        <v>0</v>
      </c>
    </row>
    <row r="3" spans="1:13" s="13" customFormat="1" ht="29.25" customHeight="1">
      <c r="A3" s="52" t="s">
        <v>1</v>
      </c>
      <c r="B3" s="48" t="s">
        <v>2</v>
      </c>
      <c r="C3" s="49"/>
      <c r="D3" s="48" t="s">
        <v>3</v>
      </c>
      <c r="E3" s="49"/>
      <c r="F3" s="10" t="s">
        <v>4</v>
      </c>
      <c r="G3" s="11"/>
      <c r="H3" s="11"/>
      <c r="I3" s="11"/>
      <c r="J3" s="11"/>
      <c r="K3" s="12"/>
      <c r="L3" s="11"/>
      <c r="M3" s="12"/>
    </row>
    <row r="4" spans="1:13" s="13" customFormat="1" ht="26.25" customHeight="1">
      <c r="A4" s="53"/>
      <c r="B4" s="50"/>
      <c r="C4" s="51"/>
      <c r="D4" s="50"/>
      <c r="E4" s="51"/>
      <c r="F4" s="14" t="s">
        <v>10</v>
      </c>
      <c r="G4" s="15"/>
      <c r="H4" s="16" t="s">
        <v>5</v>
      </c>
      <c r="I4" s="15"/>
      <c r="J4" s="17" t="s">
        <v>6</v>
      </c>
      <c r="K4" s="18"/>
      <c r="L4" s="19" t="s">
        <v>7</v>
      </c>
      <c r="M4" s="20"/>
    </row>
    <row r="5" spans="1:13" s="26" customFormat="1" ht="45" customHeight="1">
      <c r="A5" s="21" t="s">
        <v>11</v>
      </c>
      <c r="B5" s="22">
        <v>9984</v>
      </c>
      <c r="C5" s="23"/>
      <c r="D5" s="22">
        <f>'[4]機關明細'!C$59</f>
        <v>1816</v>
      </c>
      <c r="E5" s="23"/>
      <c r="F5" s="22">
        <f>'[4]機關明細'!D$59</f>
        <v>2081</v>
      </c>
      <c r="G5" s="23"/>
      <c r="H5" s="22">
        <f>F5/B5*100</f>
        <v>20.843349358974358</v>
      </c>
      <c r="I5" s="23"/>
      <c r="J5" s="22">
        <f>F5/D5*100</f>
        <v>114.59251101321586</v>
      </c>
      <c r="K5" s="24"/>
      <c r="L5" s="22">
        <f aca="true" t="shared" si="0" ref="L5:L11">F5-D5</f>
        <v>265</v>
      </c>
      <c r="M5" s="25"/>
    </row>
    <row r="6" spans="1:13" s="33" customFormat="1" ht="45" customHeight="1">
      <c r="A6" s="27" t="s">
        <v>12</v>
      </c>
      <c r="B6" s="28">
        <v>187</v>
      </c>
      <c r="C6" s="29"/>
      <c r="D6" s="28">
        <f>'[4]機關明細'!G$59</f>
        <v>43</v>
      </c>
      <c r="E6" s="29"/>
      <c r="F6" s="28">
        <f>'[4]機關明細'!H$59</f>
        <v>43</v>
      </c>
      <c r="G6" s="29"/>
      <c r="H6" s="28">
        <f>F6/B6*100</f>
        <v>22.994652406417114</v>
      </c>
      <c r="I6" s="29"/>
      <c r="J6" s="28">
        <f>F6/D6*100</f>
        <v>100</v>
      </c>
      <c r="K6" s="30"/>
      <c r="L6" s="31">
        <f t="shared" si="0"/>
        <v>0</v>
      </c>
      <c r="M6" s="32"/>
    </row>
    <row r="7" spans="1:13" s="35" customFormat="1" ht="45" customHeight="1">
      <c r="A7" s="27" t="s">
        <v>13</v>
      </c>
      <c r="B7" s="28">
        <v>563</v>
      </c>
      <c r="C7" s="34"/>
      <c r="D7" s="28">
        <f>'[4]機關明細'!I$59</f>
        <v>81</v>
      </c>
      <c r="E7" s="29"/>
      <c r="F7" s="28">
        <f>'[4]機關明細'!J$59</f>
        <v>78</v>
      </c>
      <c r="G7" s="34"/>
      <c r="H7" s="28">
        <f>F7/B7*100</f>
        <v>13.854351687388988</v>
      </c>
      <c r="I7" s="34"/>
      <c r="J7" s="28">
        <f>F7/D7*100</f>
        <v>96.29629629629629</v>
      </c>
      <c r="K7" s="30"/>
      <c r="L7" s="22">
        <f t="shared" si="0"/>
        <v>-3</v>
      </c>
      <c r="M7" s="32"/>
    </row>
    <row r="8" spans="1:13" s="26" customFormat="1" ht="45" customHeight="1">
      <c r="A8" s="21" t="s">
        <v>14</v>
      </c>
      <c r="B8" s="22">
        <v>481</v>
      </c>
      <c r="C8" s="36"/>
      <c r="D8" s="22">
        <f>'[4]機關明細'!K$59</f>
        <v>85</v>
      </c>
      <c r="E8" s="23"/>
      <c r="F8" s="22">
        <f>'[4]機關明細'!L$59</f>
        <v>157</v>
      </c>
      <c r="G8" s="36"/>
      <c r="H8" s="22">
        <f>F8/B8*100</f>
        <v>32.640332640332645</v>
      </c>
      <c r="I8" s="36"/>
      <c r="J8" s="22">
        <f>F8/D8*100</f>
        <v>184.7058823529412</v>
      </c>
      <c r="K8" s="24"/>
      <c r="L8" s="22">
        <f t="shared" si="0"/>
        <v>72</v>
      </c>
      <c r="M8" s="25"/>
    </row>
    <row r="9" spans="1:13" s="35" customFormat="1" ht="45" customHeight="1">
      <c r="A9" s="21" t="s">
        <v>15</v>
      </c>
      <c r="B9" s="22">
        <v>2355</v>
      </c>
      <c r="C9" s="36"/>
      <c r="D9" s="28">
        <f>'[4]機關明細'!M$59</f>
        <v>3</v>
      </c>
      <c r="E9" s="23"/>
      <c r="F9" s="28">
        <f>'[4]機關明細'!N$59</f>
        <v>4</v>
      </c>
      <c r="G9" s="36"/>
      <c r="H9" s="22" t="s">
        <v>16</v>
      </c>
      <c r="I9" s="36"/>
      <c r="J9" s="22">
        <f>IF(OR(F9=0,D9=0),"        -",F9/D9*100)</f>
        <v>133.33333333333331</v>
      </c>
      <c r="K9" s="24"/>
      <c r="L9" s="22">
        <f t="shared" si="0"/>
        <v>1</v>
      </c>
      <c r="M9" s="25"/>
    </row>
    <row r="10" spans="1:13" s="35" customFormat="1" ht="45" customHeight="1">
      <c r="A10" s="27" t="s">
        <v>17</v>
      </c>
      <c r="B10" s="28">
        <v>168</v>
      </c>
      <c r="C10" s="37"/>
      <c r="D10" s="28">
        <f>'[4]機關明細'!R$59</f>
        <v>51</v>
      </c>
      <c r="E10" s="29"/>
      <c r="F10" s="28">
        <f>'[4]機關明細'!S$59</f>
        <v>46</v>
      </c>
      <c r="G10" s="37"/>
      <c r="H10" s="28">
        <f>IF(OR(F10=0,B10=0),"        -",F10/B10*100)</f>
        <v>27.380952380952383</v>
      </c>
      <c r="I10" s="37"/>
      <c r="J10" s="28">
        <f>IF(OR(F10=0,D10=0),"        -",F10/D10*100)</f>
        <v>90.19607843137256</v>
      </c>
      <c r="K10" s="30"/>
      <c r="L10" s="22">
        <f t="shared" si="0"/>
        <v>-5</v>
      </c>
      <c r="M10" s="32"/>
    </row>
    <row r="11" spans="1:13" s="44" customFormat="1" ht="45" customHeight="1" thickBot="1">
      <c r="A11" s="38" t="s">
        <v>8</v>
      </c>
      <c r="B11" s="39">
        <f>SUM(B5:B10)</f>
        <v>13738</v>
      </c>
      <c r="C11" s="40"/>
      <c r="D11" s="39">
        <f>SUM(D5:D10)</f>
        <v>2079</v>
      </c>
      <c r="E11" s="40"/>
      <c r="F11" s="39">
        <f>SUM(F5:F10)</f>
        <v>2409</v>
      </c>
      <c r="G11" s="40"/>
      <c r="H11" s="41">
        <f>F11/B11*100</f>
        <v>17.535303537632842</v>
      </c>
      <c r="I11" s="40"/>
      <c r="J11" s="41">
        <f>F11/D11*100</f>
        <v>115.87301587301589</v>
      </c>
      <c r="K11" s="42"/>
      <c r="L11" s="41">
        <f t="shared" si="0"/>
        <v>330</v>
      </c>
      <c r="M11" s="43"/>
    </row>
  </sheetData>
  <mergeCells count="3">
    <mergeCell ref="D3:E4"/>
    <mergeCell ref="B3:C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horizontalDpi="600" verticalDpi="600" orientation="landscape" paperSize="9" scale="110" r:id="rId1"/>
  <headerFooter alignWithMargins="0">
    <oddHeader>&amp;L&amp;"標楷體,標準"&amp;16附表&amp;"Times New Roman,標準"1</oddHeader>
    <oddFooter>&amp;C&amp;"Times New Roman,標準"&amp;P+6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</dc:title>
  <dc:subject>歲入</dc:subject>
  <dc:creator>行政院主計處</dc:creator>
  <cp:keywords/>
  <dc:description> </dc:description>
  <cp:lastModifiedBy>Administrator</cp:lastModifiedBy>
  <dcterms:created xsi:type="dcterms:W3CDTF">2006-07-07T06:45:40Z</dcterms:created>
  <dcterms:modified xsi:type="dcterms:W3CDTF">2008-11-14T04:34:26Z</dcterms:modified>
  <cp:category>I14</cp:category>
  <cp:version/>
  <cp:contentType/>
  <cp:contentStatus/>
</cp:coreProperties>
</file>