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1715" windowHeight="5070" activeTab="0"/>
  </bookViews>
  <sheets>
    <sheet name="TOTAL(特別收入--編書用) " sheetId="1" r:id="rId1"/>
    <sheet name="科學技術" sheetId="2" r:id="rId2"/>
    <sheet name="離島" sheetId="3" r:id="rId3"/>
    <sheet name="民營化" sheetId="4" r:id="rId4"/>
    <sheet name="社會福利" sheetId="5" r:id="rId5"/>
    <sheet name="外籍配偶" sheetId="6" r:id="rId6"/>
    <sheet name="學產" sheetId="7" r:id="rId7"/>
    <sheet name="經濟特收" sheetId="8" r:id="rId8"/>
    <sheet name="核後端" sheetId="9" r:id="rId9"/>
    <sheet name="航港" sheetId="10" r:id="rId10"/>
    <sheet name="核子事故" sheetId="11" r:id="rId11"/>
    <sheet name="農業特收" sheetId="12" r:id="rId12"/>
    <sheet name="就業安定" sheetId="13" r:id="rId13"/>
    <sheet name="健康照護" sheetId="14" r:id="rId14"/>
    <sheet name="環保" sheetId="15" r:id="rId15"/>
    <sheet name="中華發展" sheetId="16" r:id="rId16"/>
    <sheet name="有線廣電" sheetId="17" r:id="rId17"/>
    <sheet name="金融監督" sheetId="18" r:id="rId18"/>
    <sheet name="金融重建" sheetId="19" r:id="rId19"/>
    <sheet name="通訊傳播" sheetId="20" r:id="rId20"/>
    <sheet name="債務" sheetId="21" r:id="rId21"/>
    <sheet name="老舊營舍" sheetId="22" r:id="rId22"/>
    <sheet name="Sheet1" sheetId="23" r:id="rId23"/>
    <sheet name="Sheet2" sheetId="24" r:id="rId24"/>
    <sheet name="Sheet3" sheetId="25" r:id="rId25"/>
  </sheets>
  <externalReferences>
    <externalReference r:id="rId28"/>
    <externalReference r:id="rId29"/>
    <externalReference r:id="rId30"/>
  </externalReferences>
  <definedNames>
    <definedName name="\0">#REF!</definedName>
    <definedName name="\a">#REF!</definedName>
    <definedName name="\c">#REF!</definedName>
    <definedName name="\m">#REF!</definedName>
    <definedName name="\p">#REF!</definedName>
    <definedName name="\s">#REF!</definedName>
    <definedName name="\z">#REF!</definedName>
    <definedName name="A">'[1]MONTH1-1'!#REF!</definedName>
    <definedName name="CL">#REF!</definedName>
    <definedName name="FUNCTION">#REF!</definedName>
    <definedName name="HH">#REF!</definedName>
    <definedName name="INPUT">#REF!</definedName>
    <definedName name="_xlnm.Print_Area" localSheetId="0">'TOTAL(特別收入--編書用) '!$A$1:$L$43</definedName>
    <definedName name="_xlnm.Print_Area" localSheetId="15">'中華發展'!$A$1:$E$49</definedName>
    <definedName name="_xlnm.Print_Area" localSheetId="5">'外籍配偶'!$A$1:$E$49</definedName>
    <definedName name="_xlnm.Print_Area" localSheetId="3">'民營化'!$A$1:$E$49</definedName>
    <definedName name="_xlnm.Print_Area" localSheetId="16">'有線廣電'!$A$1:$E$49</definedName>
    <definedName name="_xlnm.Print_Area" localSheetId="21">'老舊營舍'!$A$1:$E$51</definedName>
    <definedName name="_xlnm.Print_Area" localSheetId="4">'社會福利'!$A$1:$E$49</definedName>
    <definedName name="_xlnm.Print_Area" localSheetId="18">'金融重建'!$A$1:$E$49</definedName>
    <definedName name="_xlnm.Print_Area" localSheetId="17">'金融監督'!$A$1:$E$49</definedName>
    <definedName name="_xlnm.Print_Area" localSheetId="1">'科學技術'!$A$1:$E$49</definedName>
    <definedName name="_xlnm.Print_Area" localSheetId="10">'核子事故'!$A$1:$E$49</definedName>
    <definedName name="_xlnm.Print_Area" localSheetId="8">'核後端'!$A$1:$E$49</definedName>
    <definedName name="_xlnm.Print_Area" localSheetId="9">'航港'!$A$1:$E$49</definedName>
    <definedName name="_xlnm.Print_Area" localSheetId="13">'健康照護'!$A$1:$E$49</definedName>
    <definedName name="_xlnm.Print_Area" localSheetId="19">'通訊傳播'!$A$1:$E$49</definedName>
    <definedName name="_xlnm.Print_Area" localSheetId="12">'就業安定'!$A$1:$E$49</definedName>
    <definedName name="_xlnm.Print_Area" localSheetId="20">'債務'!$A$1:$E$51</definedName>
    <definedName name="_xlnm.Print_Area" localSheetId="7">'經濟特收'!$A$1:$E$49</definedName>
    <definedName name="_xlnm.Print_Area" localSheetId="11">'農業特收'!$A$1:$E$49</definedName>
    <definedName name="_xlnm.Print_Area" localSheetId="6">'學產'!$A$1:$E$49</definedName>
    <definedName name="_xlnm.Print_Area" localSheetId="14">'環保'!$A$1:$E$49</definedName>
    <definedName name="_xlnm.Print_Area" localSheetId="2">'離島'!$A$1:$E$49</definedName>
    <definedName name="Print_Area_MI">#REF!</definedName>
  </definedNames>
  <calcPr fullCalcOnLoad="1"/>
</workbook>
</file>

<file path=xl/sharedStrings.xml><?xml version="1.0" encoding="utf-8"?>
<sst xmlns="http://schemas.openxmlformats.org/spreadsheetml/2006/main" count="704" uniqueCount="405">
  <si>
    <t>特別收入基金基金來</t>
  </si>
  <si>
    <t>源、用途及餘絀綜計表</t>
  </si>
  <si>
    <t>單位：新臺幣元</t>
  </si>
  <si>
    <t>基　金　別</t>
  </si>
  <si>
    <t>分　配　預　</t>
  </si>
  <si>
    <t>期初累積賸餘</t>
  </si>
  <si>
    <t>期末累積賸餘</t>
  </si>
  <si>
    <t>基　金</t>
  </si>
  <si>
    <t>賸　餘</t>
  </si>
  <si>
    <t>來　源</t>
  </si>
  <si>
    <t>用　途</t>
  </si>
  <si>
    <t>行政院主管</t>
  </si>
  <si>
    <t>　行政院國家科學技術發展基金</t>
  </si>
  <si>
    <t>科學技術</t>
  </si>
  <si>
    <t>　離島建設基金</t>
  </si>
  <si>
    <t>離島</t>
  </si>
  <si>
    <t>　行政院公營事業民營化基金</t>
  </si>
  <si>
    <t>民營化</t>
  </si>
  <si>
    <t>內政部主管</t>
  </si>
  <si>
    <t>　社會福利基金</t>
  </si>
  <si>
    <t>社會福利</t>
  </si>
  <si>
    <t>外籍配偶</t>
  </si>
  <si>
    <t>教育部主管</t>
  </si>
  <si>
    <t>　學產基金</t>
  </si>
  <si>
    <t>學產</t>
  </si>
  <si>
    <t>經濟部主管</t>
  </si>
  <si>
    <t>　經濟特別收入基金</t>
  </si>
  <si>
    <t>經濟特收</t>
  </si>
  <si>
    <t>　核能發電後端營運基金</t>
  </si>
  <si>
    <t>核後端</t>
  </si>
  <si>
    <t>交通部主管</t>
  </si>
  <si>
    <t>　航港建設基金</t>
  </si>
  <si>
    <t>航港</t>
  </si>
  <si>
    <t>核子事故</t>
  </si>
  <si>
    <t>農業委員會主管</t>
  </si>
  <si>
    <t>　農業特別收入基金</t>
  </si>
  <si>
    <t>農業特收</t>
  </si>
  <si>
    <t>勞工委員會主管</t>
  </si>
  <si>
    <t>　就業安定基金</t>
  </si>
  <si>
    <t>就業安定</t>
  </si>
  <si>
    <t>衛生署主管</t>
  </si>
  <si>
    <t>　健康照護基金</t>
  </si>
  <si>
    <t>健康照護</t>
  </si>
  <si>
    <t>環境保護署主管</t>
  </si>
  <si>
    <t>　環境保護基金</t>
  </si>
  <si>
    <t>環保</t>
  </si>
  <si>
    <t>大陸委員會主管</t>
  </si>
  <si>
    <t>　中華發展基金</t>
  </si>
  <si>
    <t>中華發展</t>
  </si>
  <si>
    <t>新聞局主管</t>
  </si>
  <si>
    <t>有線廣播電視事業發展基金</t>
  </si>
  <si>
    <t>有線廣電</t>
  </si>
  <si>
    <t>金融監督</t>
  </si>
  <si>
    <t>金融重建</t>
  </si>
  <si>
    <t>通訊傳播</t>
  </si>
  <si>
    <t>　托兒業務計畫</t>
  </si>
  <si>
    <t xml:space="preserve">    促進國民就業計畫</t>
  </si>
  <si>
    <t xml:space="preserve">    提升勞工福祉計畫</t>
  </si>
  <si>
    <t xml:space="preserve">    促進視障者就業計畫</t>
  </si>
  <si>
    <t xml:space="preserve">    一般行政管理計畫</t>
  </si>
  <si>
    <t xml:space="preserve">    一般建築及設備計畫</t>
  </si>
  <si>
    <t xml:space="preserve">    醫療品質提升計畫</t>
  </si>
  <si>
    <t xml:space="preserve">    健保紓困計畫</t>
  </si>
  <si>
    <t xml:space="preserve">    菸害防制計畫</t>
  </si>
  <si>
    <t xml:space="preserve">    衛生保健計畫</t>
  </si>
  <si>
    <t xml:space="preserve">    預防接種受害救濟給付計畫</t>
  </si>
  <si>
    <t>實　際　數</t>
  </si>
  <si>
    <t>算　暫　列　數</t>
  </si>
  <si>
    <t>實際數與分配預算暫列數比較</t>
  </si>
  <si>
    <t>（短絀－）</t>
  </si>
  <si>
    <r>
      <t xml:space="preserve">    </t>
    </r>
    <r>
      <rPr>
        <sz val="10"/>
        <rFont val="新細明體"/>
        <family val="1"/>
      </rPr>
      <t>外籍配偶照顧輔導基金</t>
    </r>
  </si>
  <si>
    <t>原子能委員會主管</t>
  </si>
  <si>
    <t>　核子事故緊急應變基金</t>
  </si>
  <si>
    <t>金融監督管理委員會主管</t>
  </si>
  <si>
    <r>
      <t xml:space="preserve">    </t>
    </r>
    <r>
      <rPr>
        <sz val="10"/>
        <rFont val="新細明體"/>
        <family val="1"/>
      </rPr>
      <t>金融監督管理基金</t>
    </r>
  </si>
  <si>
    <r>
      <t xml:space="preserve">    </t>
    </r>
    <r>
      <rPr>
        <sz val="10"/>
        <rFont val="細明體"/>
        <family val="3"/>
      </rPr>
      <t>行政院金融重建基金</t>
    </r>
  </si>
  <si>
    <t>國家通訊傳播委員會主管</t>
  </si>
  <si>
    <r>
      <t xml:space="preserve">    </t>
    </r>
    <r>
      <rPr>
        <sz val="10"/>
        <rFont val="細明體"/>
        <family val="3"/>
      </rPr>
      <t>通訊傳播監督管理基金</t>
    </r>
  </si>
  <si>
    <r>
      <t>合　</t>
    </r>
    <r>
      <rPr>
        <b/>
        <sz val="12"/>
        <rFont val="Times New Roman"/>
        <family val="1"/>
      </rPr>
      <t xml:space="preserve">    </t>
    </r>
    <r>
      <rPr>
        <b/>
        <sz val="12"/>
        <rFont val="新細明體"/>
        <family val="1"/>
      </rPr>
      <t>　　　　計</t>
    </r>
  </si>
  <si>
    <t xml:space="preserve"> 註：由於96年度中央政府總預算附屬單位預算尚未完成法定程序，故本表及其他各表所列分配預算暫列數係各基金估計上半年擬動支之</t>
  </si>
  <si>
    <t>　　 數額；實際數係各基金依預算法第54條規定覈實動支之數額。</t>
  </si>
  <si>
    <t>B7</t>
  </si>
  <si>
    <t>B15</t>
  </si>
  <si>
    <t>C7</t>
  </si>
  <si>
    <t>C15</t>
  </si>
  <si>
    <t>B48</t>
  </si>
  <si>
    <t>行政院國家科學技術發展基金</t>
  </si>
  <si>
    <t>基金來源、用途及餘絀結算表</t>
  </si>
  <si>
    <r>
      <t>　　　　　中華民國</t>
    </r>
    <r>
      <rPr>
        <b/>
        <sz val="12"/>
        <rFont val="Times New Roman"/>
        <family val="1"/>
      </rPr>
      <t>96</t>
    </r>
    <r>
      <rPr>
        <b/>
        <sz val="12"/>
        <rFont val="新細明體"/>
        <family val="1"/>
      </rPr>
      <t>年</t>
    </r>
    <r>
      <rPr>
        <b/>
        <sz val="12"/>
        <rFont val="Times New Roman"/>
        <family val="1"/>
      </rPr>
      <t>1</t>
    </r>
    <r>
      <rPr>
        <b/>
        <sz val="12"/>
        <rFont val="新細明體"/>
        <family val="1"/>
      </rPr>
      <t>月</t>
    </r>
    <r>
      <rPr>
        <b/>
        <sz val="12"/>
        <rFont val="Times New Roman"/>
        <family val="1"/>
      </rPr>
      <t>1</t>
    </r>
    <r>
      <rPr>
        <b/>
        <sz val="12"/>
        <rFont val="新細明體"/>
        <family val="1"/>
      </rPr>
      <t>日至</t>
    </r>
    <r>
      <rPr>
        <b/>
        <sz val="12"/>
        <rFont val="Times New Roman"/>
        <family val="1"/>
      </rPr>
      <t>96</t>
    </r>
    <r>
      <rPr>
        <b/>
        <sz val="12"/>
        <rFont val="新細明體"/>
        <family val="1"/>
      </rPr>
      <t>年</t>
    </r>
    <r>
      <rPr>
        <b/>
        <sz val="12"/>
        <rFont val="Times New Roman"/>
        <family val="1"/>
      </rPr>
      <t>6</t>
    </r>
    <r>
      <rPr>
        <b/>
        <sz val="12"/>
        <rFont val="新細明體"/>
        <family val="1"/>
      </rPr>
      <t>月</t>
    </r>
    <r>
      <rPr>
        <b/>
        <sz val="12"/>
        <rFont val="Times New Roman"/>
        <family val="1"/>
      </rPr>
      <t>30</t>
    </r>
    <r>
      <rPr>
        <b/>
        <sz val="12"/>
        <rFont val="新細明體"/>
        <family val="1"/>
      </rPr>
      <t>日</t>
    </r>
  </si>
  <si>
    <t>單位：新臺幣元</t>
  </si>
  <si>
    <r>
      <t>科　　</t>
    </r>
    <r>
      <rPr>
        <b/>
        <sz val="12"/>
        <rFont val="Times New Roman"/>
        <family val="1"/>
      </rPr>
      <t xml:space="preserve">  </t>
    </r>
    <r>
      <rPr>
        <b/>
        <sz val="12"/>
        <rFont val="新細明體"/>
        <family val="1"/>
      </rPr>
      <t>　　目</t>
    </r>
  </si>
  <si>
    <r>
      <t>實</t>
    </r>
    <r>
      <rPr>
        <b/>
        <sz val="12"/>
        <rFont val="Times New Roman"/>
        <family val="1"/>
      </rPr>
      <t xml:space="preserve">  </t>
    </r>
    <r>
      <rPr>
        <b/>
        <sz val="12"/>
        <rFont val="新細明體"/>
        <family val="1"/>
      </rPr>
      <t>際</t>
    </r>
    <r>
      <rPr>
        <b/>
        <sz val="12"/>
        <rFont val="Times New Roman"/>
        <family val="1"/>
      </rPr>
      <t xml:space="preserve">  </t>
    </r>
    <r>
      <rPr>
        <b/>
        <sz val="12"/>
        <rFont val="新細明體"/>
        <family val="1"/>
      </rPr>
      <t>數</t>
    </r>
  </si>
  <si>
    <t>分配預算暫列數</t>
  </si>
  <si>
    <t>比較增 (＋) 減 (－)</t>
  </si>
  <si>
    <r>
      <t>金</t>
    </r>
    <r>
      <rPr>
        <b/>
        <sz val="12"/>
        <rFont val="Times New Roman"/>
        <family val="1"/>
      </rPr>
      <t xml:space="preserve">      </t>
    </r>
    <r>
      <rPr>
        <b/>
        <sz val="12"/>
        <rFont val="新細明體"/>
        <family val="1"/>
      </rPr>
      <t>額</t>
    </r>
  </si>
  <si>
    <t>％</t>
  </si>
  <si>
    <t>基金來源</t>
  </si>
  <si>
    <t>　徵收收入</t>
  </si>
  <si>
    <t>　債務收入</t>
  </si>
  <si>
    <t>　勞務收入</t>
  </si>
  <si>
    <t>　農政收入</t>
  </si>
  <si>
    <t>　財產收入</t>
  </si>
  <si>
    <t>　政府撥入收入</t>
  </si>
  <si>
    <t>　其他收入</t>
  </si>
  <si>
    <t>基金用途</t>
  </si>
  <si>
    <t>　推動整體科技發展計畫</t>
  </si>
  <si>
    <t>　培育、延攬及獎助科技人才計畫</t>
  </si>
  <si>
    <t>　改善研究發展環境計畫</t>
  </si>
  <si>
    <t>　一般行政管理計畫</t>
  </si>
  <si>
    <r>
      <t>本期賸餘（短絀</t>
    </r>
    <r>
      <rPr>
        <b/>
        <sz val="10"/>
        <rFont val="Times New Roman"/>
        <family val="1"/>
      </rPr>
      <t xml:space="preserve"> </t>
    </r>
    <r>
      <rPr>
        <b/>
        <sz val="10"/>
        <rFont val="新細明體"/>
        <family val="1"/>
      </rPr>
      <t>─）</t>
    </r>
  </si>
  <si>
    <r>
      <t>期初累積賸餘（短絀</t>
    </r>
    <r>
      <rPr>
        <b/>
        <sz val="10"/>
        <rFont val="Times New Roman"/>
        <family val="1"/>
      </rPr>
      <t xml:space="preserve"> </t>
    </r>
    <r>
      <rPr>
        <b/>
        <sz val="10"/>
        <rFont val="新細明體"/>
        <family val="1"/>
      </rPr>
      <t>─）</t>
    </r>
  </si>
  <si>
    <r>
      <t>期末累積賸餘（短絀</t>
    </r>
    <r>
      <rPr>
        <b/>
        <sz val="10"/>
        <rFont val="Times New Roman"/>
        <family val="1"/>
      </rPr>
      <t xml:space="preserve"> </t>
    </r>
    <r>
      <rPr>
        <b/>
        <sz val="10"/>
        <rFont val="新細明體"/>
        <family val="1"/>
      </rPr>
      <t>─）</t>
    </r>
  </si>
  <si>
    <r>
      <t>離島建設</t>
    </r>
    <r>
      <rPr>
        <b/>
        <sz val="20"/>
        <rFont val="細明體"/>
        <family val="3"/>
      </rPr>
      <t>基金</t>
    </r>
  </si>
  <si>
    <t>基金來源、用途及餘絀結算表</t>
  </si>
  <si>
    <r>
      <t>　　　　　中華民國</t>
    </r>
    <r>
      <rPr>
        <b/>
        <sz val="12"/>
        <rFont val="Times New Roman"/>
        <family val="1"/>
      </rPr>
      <t>96</t>
    </r>
    <r>
      <rPr>
        <b/>
        <sz val="12"/>
        <rFont val="新細明體"/>
        <family val="1"/>
      </rPr>
      <t>年</t>
    </r>
    <r>
      <rPr>
        <b/>
        <sz val="12"/>
        <rFont val="Times New Roman"/>
        <family val="1"/>
      </rPr>
      <t>1</t>
    </r>
    <r>
      <rPr>
        <b/>
        <sz val="12"/>
        <rFont val="新細明體"/>
        <family val="1"/>
      </rPr>
      <t>月</t>
    </r>
    <r>
      <rPr>
        <b/>
        <sz val="12"/>
        <rFont val="Times New Roman"/>
        <family val="1"/>
      </rPr>
      <t>1</t>
    </r>
    <r>
      <rPr>
        <b/>
        <sz val="12"/>
        <rFont val="新細明體"/>
        <family val="1"/>
      </rPr>
      <t>日至</t>
    </r>
    <r>
      <rPr>
        <b/>
        <sz val="12"/>
        <rFont val="Times New Roman"/>
        <family val="1"/>
      </rPr>
      <t>96</t>
    </r>
    <r>
      <rPr>
        <b/>
        <sz val="12"/>
        <rFont val="新細明體"/>
        <family val="1"/>
      </rPr>
      <t>年</t>
    </r>
    <r>
      <rPr>
        <b/>
        <sz val="12"/>
        <rFont val="Times New Roman"/>
        <family val="1"/>
      </rPr>
      <t>6</t>
    </r>
    <r>
      <rPr>
        <b/>
        <sz val="12"/>
        <rFont val="新細明體"/>
        <family val="1"/>
      </rPr>
      <t>月</t>
    </r>
    <r>
      <rPr>
        <b/>
        <sz val="12"/>
        <rFont val="Times New Roman"/>
        <family val="1"/>
      </rPr>
      <t>30</t>
    </r>
    <r>
      <rPr>
        <b/>
        <sz val="12"/>
        <rFont val="新細明體"/>
        <family val="1"/>
      </rPr>
      <t>日</t>
    </r>
  </si>
  <si>
    <t>單位：新臺幣元</t>
  </si>
  <si>
    <r>
      <t>科　　</t>
    </r>
    <r>
      <rPr>
        <b/>
        <sz val="12"/>
        <rFont val="Times New Roman"/>
        <family val="1"/>
      </rPr>
      <t xml:space="preserve">  </t>
    </r>
    <r>
      <rPr>
        <b/>
        <sz val="12"/>
        <rFont val="新細明體"/>
        <family val="1"/>
      </rPr>
      <t>　　目</t>
    </r>
  </si>
  <si>
    <r>
      <t>實</t>
    </r>
    <r>
      <rPr>
        <b/>
        <sz val="12"/>
        <rFont val="Times New Roman"/>
        <family val="1"/>
      </rPr>
      <t xml:space="preserve">  </t>
    </r>
    <r>
      <rPr>
        <b/>
        <sz val="12"/>
        <rFont val="新細明體"/>
        <family val="1"/>
      </rPr>
      <t>際</t>
    </r>
    <r>
      <rPr>
        <b/>
        <sz val="12"/>
        <rFont val="Times New Roman"/>
        <family val="1"/>
      </rPr>
      <t xml:space="preserve">  </t>
    </r>
    <r>
      <rPr>
        <b/>
        <sz val="12"/>
        <rFont val="新細明體"/>
        <family val="1"/>
      </rPr>
      <t>數</t>
    </r>
  </si>
  <si>
    <t>分配預算暫列數</t>
  </si>
  <si>
    <t>比較增 (＋) 減 (－)</t>
  </si>
  <si>
    <r>
      <t>金</t>
    </r>
    <r>
      <rPr>
        <b/>
        <sz val="12"/>
        <rFont val="Times New Roman"/>
        <family val="1"/>
      </rPr>
      <t xml:space="preserve">      </t>
    </r>
    <r>
      <rPr>
        <b/>
        <sz val="12"/>
        <rFont val="新細明體"/>
        <family val="1"/>
      </rPr>
      <t>額</t>
    </r>
  </si>
  <si>
    <t>％</t>
  </si>
  <si>
    <t>基金來源</t>
  </si>
  <si>
    <t>　徵收收入</t>
  </si>
  <si>
    <t>　債務收入</t>
  </si>
  <si>
    <t>　勞務收入</t>
  </si>
  <si>
    <t>　農政收入</t>
  </si>
  <si>
    <t>　財產收入</t>
  </si>
  <si>
    <t>　政府撥入收入</t>
  </si>
  <si>
    <t>　其他收入</t>
  </si>
  <si>
    <t>基金用途</t>
  </si>
  <si>
    <t>　補助離島地區辦理交通及觀光建</t>
  </si>
  <si>
    <t>　設計畫</t>
  </si>
  <si>
    <t>　補助離島地區辦理農業及水資源</t>
  </si>
  <si>
    <t>　建設計畫</t>
  </si>
  <si>
    <t>　補助離島地區辦理教育、文化及</t>
  </si>
  <si>
    <t>　社會福利建設計畫</t>
  </si>
  <si>
    <t>　補助離島地區辦理消防、醫療及</t>
  </si>
  <si>
    <t>　環保建設計畫</t>
  </si>
  <si>
    <t>　補助離島地區辦理小型基層建設</t>
  </si>
  <si>
    <t>　計畫</t>
  </si>
  <si>
    <t>　投資離島地區開發建設計畫</t>
  </si>
  <si>
    <t>　辦理離島地區開發建設貸款業務</t>
  </si>
  <si>
    <t>　計畫(相關業務經費)</t>
  </si>
  <si>
    <t>　一般行政管理計畫</t>
  </si>
  <si>
    <r>
      <t>本期賸餘（短絀</t>
    </r>
    <r>
      <rPr>
        <b/>
        <sz val="10"/>
        <rFont val="Times New Roman"/>
        <family val="1"/>
      </rPr>
      <t xml:space="preserve"> </t>
    </r>
    <r>
      <rPr>
        <b/>
        <sz val="10"/>
        <rFont val="新細明體"/>
        <family val="1"/>
      </rPr>
      <t>─）</t>
    </r>
  </si>
  <si>
    <r>
      <t>期初累積賸餘（短絀</t>
    </r>
    <r>
      <rPr>
        <b/>
        <sz val="10"/>
        <rFont val="Times New Roman"/>
        <family val="1"/>
      </rPr>
      <t xml:space="preserve"> </t>
    </r>
    <r>
      <rPr>
        <b/>
        <sz val="10"/>
        <rFont val="新細明體"/>
        <family val="1"/>
      </rPr>
      <t>─）</t>
    </r>
  </si>
  <si>
    <r>
      <t>期末累積賸餘（短絀</t>
    </r>
    <r>
      <rPr>
        <b/>
        <sz val="10"/>
        <rFont val="Times New Roman"/>
        <family val="1"/>
      </rPr>
      <t xml:space="preserve"> </t>
    </r>
    <r>
      <rPr>
        <b/>
        <sz val="10"/>
        <rFont val="新細明體"/>
        <family val="1"/>
      </rPr>
      <t>─）</t>
    </r>
  </si>
  <si>
    <t>基金來源、用途及餘絀結算表</t>
  </si>
  <si>
    <r>
      <t>　　　　　中華民國</t>
    </r>
    <r>
      <rPr>
        <b/>
        <sz val="12"/>
        <rFont val="Times New Roman"/>
        <family val="1"/>
      </rPr>
      <t>96</t>
    </r>
    <r>
      <rPr>
        <b/>
        <sz val="12"/>
        <rFont val="新細明體"/>
        <family val="1"/>
      </rPr>
      <t>年</t>
    </r>
    <r>
      <rPr>
        <b/>
        <sz val="12"/>
        <rFont val="Times New Roman"/>
        <family val="1"/>
      </rPr>
      <t>1</t>
    </r>
    <r>
      <rPr>
        <b/>
        <sz val="12"/>
        <rFont val="新細明體"/>
        <family val="1"/>
      </rPr>
      <t>月</t>
    </r>
    <r>
      <rPr>
        <b/>
        <sz val="12"/>
        <rFont val="Times New Roman"/>
        <family val="1"/>
      </rPr>
      <t>1</t>
    </r>
    <r>
      <rPr>
        <b/>
        <sz val="12"/>
        <rFont val="新細明體"/>
        <family val="1"/>
      </rPr>
      <t>日至</t>
    </r>
    <r>
      <rPr>
        <b/>
        <sz val="12"/>
        <rFont val="Times New Roman"/>
        <family val="1"/>
      </rPr>
      <t>96</t>
    </r>
    <r>
      <rPr>
        <b/>
        <sz val="12"/>
        <rFont val="新細明體"/>
        <family val="1"/>
      </rPr>
      <t>年</t>
    </r>
    <r>
      <rPr>
        <b/>
        <sz val="12"/>
        <rFont val="Times New Roman"/>
        <family val="1"/>
      </rPr>
      <t>6</t>
    </r>
    <r>
      <rPr>
        <b/>
        <sz val="12"/>
        <rFont val="新細明體"/>
        <family val="1"/>
      </rPr>
      <t>月</t>
    </r>
    <r>
      <rPr>
        <b/>
        <sz val="12"/>
        <rFont val="Times New Roman"/>
        <family val="1"/>
      </rPr>
      <t>30</t>
    </r>
    <r>
      <rPr>
        <b/>
        <sz val="12"/>
        <rFont val="新細明體"/>
        <family val="1"/>
      </rPr>
      <t>日</t>
    </r>
  </si>
  <si>
    <t>單位：新臺幣元</t>
  </si>
  <si>
    <r>
      <t>科　　</t>
    </r>
    <r>
      <rPr>
        <b/>
        <sz val="12"/>
        <rFont val="Times New Roman"/>
        <family val="1"/>
      </rPr>
      <t xml:space="preserve">  </t>
    </r>
    <r>
      <rPr>
        <b/>
        <sz val="12"/>
        <rFont val="新細明體"/>
        <family val="1"/>
      </rPr>
      <t>　　目</t>
    </r>
  </si>
  <si>
    <r>
      <t>實</t>
    </r>
    <r>
      <rPr>
        <b/>
        <sz val="12"/>
        <rFont val="Times New Roman"/>
        <family val="1"/>
      </rPr>
      <t xml:space="preserve">  </t>
    </r>
    <r>
      <rPr>
        <b/>
        <sz val="12"/>
        <rFont val="新細明體"/>
        <family val="1"/>
      </rPr>
      <t>際</t>
    </r>
    <r>
      <rPr>
        <b/>
        <sz val="12"/>
        <rFont val="Times New Roman"/>
        <family val="1"/>
      </rPr>
      <t xml:space="preserve">  </t>
    </r>
    <r>
      <rPr>
        <b/>
        <sz val="12"/>
        <rFont val="新細明體"/>
        <family val="1"/>
      </rPr>
      <t>數</t>
    </r>
  </si>
  <si>
    <t>分配預算暫列數</t>
  </si>
  <si>
    <t>比較增 (＋) 減 (－)</t>
  </si>
  <si>
    <r>
      <t>金</t>
    </r>
    <r>
      <rPr>
        <b/>
        <sz val="12"/>
        <rFont val="Times New Roman"/>
        <family val="1"/>
      </rPr>
      <t xml:space="preserve">      </t>
    </r>
    <r>
      <rPr>
        <b/>
        <sz val="12"/>
        <rFont val="新細明體"/>
        <family val="1"/>
      </rPr>
      <t>額</t>
    </r>
  </si>
  <si>
    <t>％</t>
  </si>
  <si>
    <t>基金來源</t>
  </si>
  <si>
    <t>　徵收收入</t>
  </si>
  <si>
    <t>　債務收入</t>
  </si>
  <si>
    <t>　勞務收入</t>
  </si>
  <si>
    <t>　農政收入</t>
  </si>
  <si>
    <t>　財產收入</t>
  </si>
  <si>
    <t>　政府撥入收入</t>
  </si>
  <si>
    <t>　其他收入</t>
  </si>
  <si>
    <t>基金用途</t>
  </si>
  <si>
    <r>
      <t>本期賸餘（短絀</t>
    </r>
    <r>
      <rPr>
        <b/>
        <sz val="10"/>
        <rFont val="Times New Roman"/>
        <family val="1"/>
      </rPr>
      <t xml:space="preserve"> </t>
    </r>
    <r>
      <rPr>
        <b/>
        <sz val="10"/>
        <rFont val="新細明體"/>
        <family val="1"/>
      </rPr>
      <t>─）</t>
    </r>
  </si>
  <si>
    <r>
      <t>期初累積賸餘（短絀</t>
    </r>
    <r>
      <rPr>
        <b/>
        <sz val="10"/>
        <rFont val="Times New Roman"/>
        <family val="1"/>
      </rPr>
      <t xml:space="preserve"> </t>
    </r>
    <r>
      <rPr>
        <b/>
        <sz val="10"/>
        <rFont val="新細明體"/>
        <family val="1"/>
      </rPr>
      <t>─）</t>
    </r>
  </si>
  <si>
    <r>
      <t>期末累積賸餘（短絀</t>
    </r>
    <r>
      <rPr>
        <b/>
        <sz val="10"/>
        <rFont val="Times New Roman"/>
        <family val="1"/>
      </rPr>
      <t xml:space="preserve"> </t>
    </r>
    <r>
      <rPr>
        <b/>
        <sz val="10"/>
        <rFont val="新細明體"/>
        <family val="1"/>
      </rPr>
      <t>─）</t>
    </r>
  </si>
  <si>
    <t>行政院公營事業民營化基金</t>
  </si>
  <si>
    <r>
      <t>　支應政府應負擔之加發</t>
    </r>
    <r>
      <rPr>
        <sz val="10"/>
        <rFont val="Times New Roman"/>
        <family val="1"/>
      </rPr>
      <t xml:space="preserve"> 6 </t>
    </r>
    <r>
      <rPr>
        <sz val="10"/>
        <rFont val="新細明體"/>
        <family val="1"/>
      </rPr>
      <t>個月薪</t>
    </r>
  </si>
  <si>
    <t>　給、補償各項損失之費用等民營</t>
  </si>
  <si>
    <t>　化所需支出計畫</t>
  </si>
  <si>
    <t>　一般行政管理計畫</t>
  </si>
  <si>
    <r>
      <t>社會福利</t>
    </r>
    <r>
      <rPr>
        <b/>
        <sz val="20"/>
        <rFont val="細明體"/>
        <family val="3"/>
      </rPr>
      <t>基金</t>
    </r>
  </si>
  <si>
    <t>　福利服務計畫</t>
  </si>
  <si>
    <t>外籍配偶照顧輔導基金</t>
  </si>
  <si>
    <t>基金來源、用途及餘絀結算表</t>
  </si>
  <si>
    <r>
      <t>　　　　　中華民國</t>
    </r>
    <r>
      <rPr>
        <b/>
        <sz val="12"/>
        <rFont val="Times New Roman"/>
        <family val="1"/>
      </rPr>
      <t>96</t>
    </r>
    <r>
      <rPr>
        <b/>
        <sz val="12"/>
        <rFont val="新細明體"/>
        <family val="1"/>
      </rPr>
      <t>年</t>
    </r>
    <r>
      <rPr>
        <b/>
        <sz val="12"/>
        <rFont val="Times New Roman"/>
        <family val="1"/>
      </rPr>
      <t>1</t>
    </r>
    <r>
      <rPr>
        <b/>
        <sz val="12"/>
        <rFont val="新細明體"/>
        <family val="1"/>
      </rPr>
      <t>月</t>
    </r>
    <r>
      <rPr>
        <b/>
        <sz val="12"/>
        <rFont val="Times New Roman"/>
        <family val="1"/>
      </rPr>
      <t>1</t>
    </r>
    <r>
      <rPr>
        <b/>
        <sz val="12"/>
        <rFont val="新細明體"/>
        <family val="1"/>
      </rPr>
      <t>日至</t>
    </r>
    <r>
      <rPr>
        <b/>
        <sz val="12"/>
        <rFont val="Times New Roman"/>
        <family val="1"/>
      </rPr>
      <t>96</t>
    </r>
    <r>
      <rPr>
        <b/>
        <sz val="12"/>
        <rFont val="新細明體"/>
        <family val="1"/>
      </rPr>
      <t>年</t>
    </r>
    <r>
      <rPr>
        <b/>
        <sz val="12"/>
        <rFont val="Times New Roman"/>
        <family val="1"/>
      </rPr>
      <t>6</t>
    </r>
    <r>
      <rPr>
        <b/>
        <sz val="12"/>
        <rFont val="新細明體"/>
        <family val="1"/>
      </rPr>
      <t>月</t>
    </r>
    <r>
      <rPr>
        <b/>
        <sz val="12"/>
        <rFont val="Times New Roman"/>
        <family val="1"/>
      </rPr>
      <t>30</t>
    </r>
    <r>
      <rPr>
        <b/>
        <sz val="12"/>
        <rFont val="新細明體"/>
        <family val="1"/>
      </rPr>
      <t>日</t>
    </r>
  </si>
  <si>
    <t>單位：新臺幣元</t>
  </si>
  <si>
    <r>
      <t>科　　</t>
    </r>
    <r>
      <rPr>
        <b/>
        <sz val="12"/>
        <rFont val="Times New Roman"/>
        <family val="1"/>
      </rPr>
      <t xml:space="preserve">  </t>
    </r>
    <r>
      <rPr>
        <b/>
        <sz val="12"/>
        <rFont val="新細明體"/>
        <family val="1"/>
      </rPr>
      <t>　　目</t>
    </r>
  </si>
  <si>
    <r>
      <t>實</t>
    </r>
    <r>
      <rPr>
        <b/>
        <sz val="12"/>
        <rFont val="Times New Roman"/>
        <family val="1"/>
      </rPr>
      <t xml:space="preserve">  </t>
    </r>
    <r>
      <rPr>
        <b/>
        <sz val="12"/>
        <rFont val="新細明體"/>
        <family val="1"/>
      </rPr>
      <t>際</t>
    </r>
    <r>
      <rPr>
        <b/>
        <sz val="12"/>
        <rFont val="Times New Roman"/>
        <family val="1"/>
      </rPr>
      <t xml:space="preserve">  </t>
    </r>
    <r>
      <rPr>
        <b/>
        <sz val="12"/>
        <rFont val="新細明體"/>
        <family val="1"/>
      </rPr>
      <t>數</t>
    </r>
  </si>
  <si>
    <t>分配預算暫列數</t>
  </si>
  <si>
    <t>比較增 (＋) 減 (－)</t>
  </si>
  <si>
    <r>
      <t>金</t>
    </r>
    <r>
      <rPr>
        <b/>
        <sz val="12"/>
        <rFont val="Times New Roman"/>
        <family val="1"/>
      </rPr>
      <t xml:space="preserve">      </t>
    </r>
    <r>
      <rPr>
        <b/>
        <sz val="12"/>
        <rFont val="新細明體"/>
        <family val="1"/>
      </rPr>
      <t>額</t>
    </r>
  </si>
  <si>
    <t>％</t>
  </si>
  <si>
    <t>基金來源</t>
  </si>
  <si>
    <t>　徵收收入</t>
  </si>
  <si>
    <t>　債務收入</t>
  </si>
  <si>
    <t>　勞務收入</t>
  </si>
  <si>
    <t>　農政收入</t>
  </si>
  <si>
    <t>　財產收入</t>
  </si>
  <si>
    <t>　政府撥入收入</t>
  </si>
  <si>
    <t>　其他收入</t>
  </si>
  <si>
    <t>基金用途</t>
  </si>
  <si>
    <t>　辦理醫療補助、社會救助及法律</t>
  </si>
  <si>
    <t>　服務計畫</t>
  </si>
  <si>
    <t xml:space="preserve">　辦理外籍配偶學習課程、宣導、                                                                                                                                  </t>
  </si>
  <si>
    <t>　鼓勵並提供其子女托育及多元文</t>
  </si>
  <si>
    <t>　化推廣計畫</t>
  </si>
  <si>
    <t>　辦理家庭服務中心及籌組社團計</t>
  </si>
  <si>
    <t>　畫</t>
  </si>
  <si>
    <t>　辦理輔導、服務或人才培訓及活</t>
  </si>
  <si>
    <t>　化社區服務計畫</t>
  </si>
  <si>
    <t>　一般行政管理計畫</t>
  </si>
  <si>
    <r>
      <t>本期賸餘（短絀</t>
    </r>
    <r>
      <rPr>
        <b/>
        <sz val="10"/>
        <rFont val="Times New Roman"/>
        <family val="1"/>
      </rPr>
      <t xml:space="preserve"> </t>
    </r>
    <r>
      <rPr>
        <b/>
        <sz val="10"/>
        <rFont val="新細明體"/>
        <family val="1"/>
      </rPr>
      <t>─）</t>
    </r>
  </si>
  <si>
    <r>
      <t>期初累積賸餘（短絀</t>
    </r>
    <r>
      <rPr>
        <b/>
        <sz val="10"/>
        <rFont val="Times New Roman"/>
        <family val="1"/>
      </rPr>
      <t xml:space="preserve"> </t>
    </r>
    <r>
      <rPr>
        <b/>
        <sz val="10"/>
        <rFont val="新細明體"/>
        <family val="1"/>
      </rPr>
      <t>─）</t>
    </r>
  </si>
  <si>
    <r>
      <t>期末累積賸餘（短絀</t>
    </r>
    <r>
      <rPr>
        <b/>
        <sz val="10"/>
        <rFont val="Times New Roman"/>
        <family val="1"/>
      </rPr>
      <t xml:space="preserve"> </t>
    </r>
    <r>
      <rPr>
        <b/>
        <sz val="10"/>
        <rFont val="新細明體"/>
        <family val="1"/>
      </rPr>
      <t>─）</t>
    </r>
  </si>
  <si>
    <r>
      <t>學產</t>
    </r>
    <r>
      <rPr>
        <b/>
        <sz val="20"/>
        <rFont val="細明體"/>
        <family val="3"/>
      </rPr>
      <t>基金</t>
    </r>
  </si>
  <si>
    <t>　獎助教育支出計畫</t>
  </si>
  <si>
    <t>　學產房地管理計畫</t>
  </si>
  <si>
    <t>　一般建築及設備計畫</t>
  </si>
  <si>
    <t>經濟特別收入基金</t>
  </si>
  <si>
    <t>基金來源、用途及餘絀結算表</t>
  </si>
  <si>
    <r>
      <t>　　　　　中華民國</t>
    </r>
    <r>
      <rPr>
        <b/>
        <sz val="12"/>
        <rFont val="Times New Roman"/>
        <family val="1"/>
      </rPr>
      <t>96</t>
    </r>
    <r>
      <rPr>
        <b/>
        <sz val="12"/>
        <rFont val="新細明體"/>
        <family val="1"/>
      </rPr>
      <t>年</t>
    </r>
    <r>
      <rPr>
        <b/>
        <sz val="12"/>
        <rFont val="Times New Roman"/>
        <family val="1"/>
      </rPr>
      <t>1</t>
    </r>
    <r>
      <rPr>
        <b/>
        <sz val="12"/>
        <rFont val="新細明體"/>
        <family val="1"/>
      </rPr>
      <t>月</t>
    </r>
    <r>
      <rPr>
        <b/>
        <sz val="12"/>
        <rFont val="Times New Roman"/>
        <family val="1"/>
      </rPr>
      <t>1</t>
    </r>
    <r>
      <rPr>
        <b/>
        <sz val="12"/>
        <rFont val="新細明體"/>
        <family val="1"/>
      </rPr>
      <t>日至</t>
    </r>
    <r>
      <rPr>
        <b/>
        <sz val="12"/>
        <rFont val="Times New Roman"/>
        <family val="1"/>
      </rPr>
      <t>96</t>
    </r>
    <r>
      <rPr>
        <b/>
        <sz val="12"/>
        <rFont val="新細明體"/>
        <family val="1"/>
      </rPr>
      <t>年</t>
    </r>
    <r>
      <rPr>
        <b/>
        <sz val="12"/>
        <rFont val="Times New Roman"/>
        <family val="1"/>
      </rPr>
      <t>6</t>
    </r>
    <r>
      <rPr>
        <b/>
        <sz val="12"/>
        <rFont val="新細明體"/>
        <family val="1"/>
      </rPr>
      <t>月</t>
    </r>
    <r>
      <rPr>
        <b/>
        <sz val="12"/>
        <rFont val="Times New Roman"/>
        <family val="1"/>
      </rPr>
      <t>30</t>
    </r>
    <r>
      <rPr>
        <b/>
        <sz val="12"/>
        <rFont val="新細明體"/>
        <family val="1"/>
      </rPr>
      <t>日</t>
    </r>
  </si>
  <si>
    <t>單位：新臺幣元</t>
  </si>
  <si>
    <r>
      <t>科　　</t>
    </r>
    <r>
      <rPr>
        <b/>
        <sz val="12"/>
        <rFont val="Times New Roman"/>
        <family val="1"/>
      </rPr>
      <t xml:space="preserve">  </t>
    </r>
    <r>
      <rPr>
        <b/>
        <sz val="12"/>
        <rFont val="新細明體"/>
        <family val="1"/>
      </rPr>
      <t>　　目</t>
    </r>
  </si>
  <si>
    <r>
      <t>實</t>
    </r>
    <r>
      <rPr>
        <b/>
        <sz val="12"/>
        <rFont val="Times New Roman"/>
        <family val="1"/>
      </rPr>
      <t xml:space="preserve">  </t>
    </r>
    <r>
      <rPr>
        <b/>
        <sz val="12"/>
        <rFont val="新細明體"/>
        <family val="1"/>
      </rPr>
      <t>際</t>
    </r>
    <r>
      <rPr>
        <b/>
        <sz val="12"/>
        <rFont val="Times New Roman"/>
        <family val="1"/>
      </rPr>
      <t xml:space="preserve">  </t>
    </r>
    <r>
      <rPr>
        <b/>
        <sz val="12"/>
        <rFont val="新細明體"/>
        <family val="1"/>
      </rPr>
      <t>數</t>
    </r>
  </si>
  <si>
    <t>分配預算暫列數</t>
  </si>
  <si>
    <t>比較增 (＋) 減 (－)</t>
  </si>
  <si>
    <r>
      <t>金</t>
    </r>
    <r>
      <rPr>
        <b/>
        <sz val="12"/>
        <rFont val="Times New Roman"/>
        <family val="1"/>
      </rPr>
      <t xml:space="preserve">      </t>
    </r>
    <r>
      <rPr>
        <b/>
        <sz val="12"/>
        <rFont val="新細明體"/>
        <family val="1"/>
      </rPr>
      <t>額</t>
    </r>
  </si>
  <si>
    <t>％</t>
  </si>
  <si>
    <t>基金來源</t>
  </si>
  <si>
    <t>　徵收收入</t>
  </si>
  <si>
    <t>　債務收入</t>
  </si>
  <si>
    <t>　勞務收入</t>
  </si>
  <si>
    <t>　農政收入</t>
  </si>
  <si>
    <t>　財產收入</t>
  </si>
  <si>
    <t>　政府撥入收入</t>
  </si>
  <si>
    <t>　其他收入</t>
  </si>
  <si>
    <t>基金用途</t>
  </si>
  <si>
    <t>　貿易推廣工作計畫</t>
  </si>
  <si>
    <t>　研究發展及訓練計畫</t>
  </si>
  <si>
    <t>　能源研究發展工作計畫</t>
  </si>
  <si>
    <t>　政府儲油、石油開發及技術研究</t>
  </si>
  <si>
    <t>　計畫</t>
  </si>
  <si>
    <t>　償還長期債務計畫</t>
  </si>
  <si>
    <t>　一般行政管理計畫</t>
  </si>
  <si>
    <r>
      <t>本期賸餘（短絀</t>
    </r>
    <r>
      <rPr>
        <b/>
        <sz val="10"/>
        <rFont val="Times New Roman"/>
        <family val="1"/>
      </rPr>
      <t xml:space="preserve"> </t>
    </r>
    <r>
      <rPr>
        <b/>
        <sz val="10"/>
        <rFont val="新細明體"/>
        <family val="1"/>
      </rPr>
      <t>─）</t>
    </r>
  </si>
  <si>
    <r>
      <t>期初累積賸餘（短絀</t>
    </r>
    <r>
      <rPr>
        <b/>
        <sz val="10"/>
        <rFont val="Times New Roman"/>
        <family val="1"/>
      </rPr>
      <t xml:space="preserve"> </t>
    </r>
    <r>
      <rPr>
        <b/>
        <sz val="10"/>
        <rFont val="新細明體"/>
        <family val="1"/>
      </rPr>
      <t>─）</t>
    </r>
  </si>
  <si>
    <r>
      <t>期末累積賸餘（短絀</t>
    </r>
    <r>
      <rPr>
        <b/>
        <sz val="10"/>
        <rFont val="Times New Roman"/>
        <family val="1"/>
      </rPr>
      <t xml:space="preserve"> </t>
    </r>
    <r>
      <rPr>
        <b/>
        <sz val="10"/>
        <rFont val="新細明體"/>
        <family val="1"/>
      </rPr>
      <t>─）</t>
    </r>
  </si>
  <si>
    <t>核能發電後端營運基金</t>
  </si>
  <si>
    <t>基金來源、用途及餘絀結算表</t>
  </si>
  <si>
    <r>
      <t>　　　　　中華民國</t>
    </r>
    <r>
      <rPr>
        <b/>
        <sz val="12"/>
        <rFont val="Times New Roman"/>
        <family val="1"/>
      </rPr>
      <t>96</t>
    </r>
    <r>
      <rPr>
        <b/>
        <sz val="12"/>
        <rFont val="新細明體"/>
        <family val="1"/>
      </rPr>
      <t>年</t>
    </r>
    <r>
      <rPr>
        <b/>
        <sz val="12"/>
        <rFont val="Times New Roman"/>
        <family val="1"/>
      </rPr>
      <t>1</t>
    </r>
    <r>
      <rPr>
        <b/>
        <sz val="12"/>
        <rFont val="新細明體"/>
        <family val="1"/>
      </rPr>
      <t>月</t>
    </r>
    <r>
      <rPr>
        <b/>
        <sz val="12"/>
        <rFont val="Times New Roman"/>
        <family val="1"/>
      </rPr>
      <t>1</t>
    </r>
    <r>
      <rPr>
        <b/>
        <sz val="12"/>
        <rFont val="新細明體"/>
        <family val="1"/>
      </rPr>
      <t>日至</t>
    </r>
    <r>
      <rPr>
        <b/>
        <sz val="12"/>
        <rFont val="Times New Roman"/>
        <family val="1"/>
      </rPr>
      <t>96</t>
    </r>
    <r>
      <rPr>
        <b/>
        <sz val="12"/>
        <rFont val="新細明體"/>
        <family val="1"/>
      </rPr>
      <t>年</t>
    </r>
    <r>
      <rPr>
        <b/>
        <sz val="12"/>
        <rFont val="Times New Roman"/>
        <family val="1"/>
      </rPr>
      <t>6</t>
    </r>
    <r>
      <rPr>
        <b/>
        <sz val="12"/>
        <rFont val="新細明體"/>
        <family val="1"/>
      </rPr>
      <t>月</t>
    </r>
    <r>
      <rPr>
        <b/>
        <sz val="12"/>
        <rFont val="Times New Roman"/>
        <family val="1"/>
      </rPr>
      <t>30</t>
    </r>
    <r>
      <rPr>
        <b/>
        <sz val="12"/>
        <rFont val="新細明體"/>
        <family val="1"/>
      </rPr>
      <t>日</t>
    </r>
  </si>
  <si>
    <t>單位：新臺幣元</t>
  </si>
  <si>
    <r>
      <t>科　　</t>
    </r>
    <r>
      <rPr>
        <b/>
        <sz val="12"/>
        <rFont val="Times New Roman"/>
        <family val="1"/>
      </rPr>
      <t xml:space="preserve">  </t>
    </r>
    <r>
      <rPr>
        <b/>
        <sz val="12"/>
        <rFont val="新細明體"/>
        <family val="1"/>
      </rPr>
      <t>　　目</t>
    </r>
  </si>
  <si>
    <r>
      <t>實</t>
    </r>
    <r>
      <rPr>
        <b/>
        <sz val="12"/>
        <rFont val="Times New Roman"/>
        <family val="1"/>
      </rPr>
      <t xml:space="preserve">  </t>
    </r>
    <r>
      <rPr>
        <b/>
        <sz val="12"/>
        <rFont val="新細明體"/>
        <family val="1"/>
      </rPr>
      <t>際</t>
    </r>
    <r>
      <rPr>
        <b/>
        <sz val="12"/>
        <rFont val="Times New Roman"/>
        <family val="1"/>
      </rPr>
      <t xml:space="preserve">  </t>
    </r>
    <r>
      <rPr>
        <b/>
        <sz val="12"/>
        <rFont val="新細明體"/>
        <family val="1"/>
      </rPr>
      <t>數</t>
    </r>
  </si>
  <si>
    <t>分配預算暫列數</t>
  </si>
  <si>
    <t>比較增 (＋) 減 (－)</t>
  </si>
  <si>
    <r>
      <t>金</t>
    </r>
    <r>
      <rPr>
        <b/>
        <sz val="12"/>
        <rFont val="Times New Roman"/>
        <family val="1"/>
      </rPr>
      <t xml:space="preserve">      </t>
    </r>
    <r>
      <rPr>
        <b/>
        <sz val="12"/>
        <rFont val="新細明體"/>
        <family val="1"/>
      </rPr>
      <t>額</t>
    </r>
  </si>
  <si>
    <t>％</t>
  </si>
  <si>
    <t>基金來源</t>
  </si>
  <si>
    <t>　徵收收入</t>
  </si>
  <si>
    <t>　債務收入</t>
  </si>
  <si>
    <t>　勞務收入</t>
  </si>
  <si>
    <t>　農政收入</t>
  </si>
  <si>
    <t>　財產收入</t>
  </si>
  <si>
    <t>　政府撥入收入</t>
  </si>
  <si>
    <t>　其他收入</t>
  </si>
  <si>
    <t>基金用途</t>
  </si>
  <si>
    <t>　低放射性廢棄物處理、貯存及最</t>
  </si>
  <si>
    <t>　終處置計畫</t>
  </si>
  <si>
    <t>　用過核子燃料貯存及最終處置計</t>
  </si>
  <si>
    <t>　畫</t>
  </si>
  <si>
    <t>　核子設施除役拆廠及其廢棄物處</t>
  </si>
  <si>
    <t>　理及最終處置計畫</t>
  </si>
  <si>
    <t xml:space="preserve">  一般行政管理計畫</t>
  </si>
  <si>
    <r>
      <t>本期賸餘（短絀</t>
    </r>
    <r>
      <rPr>
        <b/>
        <sz val="10"/>
        <rFont val="Times New Roman"/>
        <family val="1"/>
      </rPr>
      <t xml:space="preserve"> </t>
    </r>
    <r>
      <rPr>
        <b/>
        <sz val="10"/>
        <rFont val="新細明體"/>
        <family val="1"/>
      </rPr>
      <t>─）</t>
    </r>
  </si>
  <si>
    <r>
      <t>期初累積賸餘（短絀</t>
    </r>
    <r>
      <rPr>
        <b/>
        <sz val="10"/>
        <rFont val="Times New Roman"/>
        <family val="1"/>
      </rPr>
      <t xml:space="preserve"> </t>
    </r>
    <r>
      <rPr>
        <b/>
        <sz val="10"/>
        <rFont val="新細明體"/>
        <family val="1"/>
      </rPr>
      <t>─）</t>
    </r>
  </si>
  <si>
    <r>
      <t>期末累積賸餘（短絀</t>
    </r>
    <r>
      <rPr>
        <b/>
        <sz val="10"/>
        <rFont val="Times New Roman"/>
        <family val="1"/>
      </rPr>
      <t xml:space="preserve"> </t>
    </r>
    <r>
      <rPr>
        <b/>
        <sz val="10"/>
        <rFont val="新細明體"/>
        <family val="1"/>
      </rPr>
      <t>─）</t>
    </r>
  </si>
  <si>
    <t>航港建設基金</t>
  </si>
  <si>
    <t>基金來源、用途及餘絀結算表</t>
  </si>
  <si>
    <r>
      <t>　　　　　中華民國</t>
    </r>
    <r>
      <rPr>
        <b/>
        <sz val="12"/>
        <rFont val="Times New Roman"/>
        <family val="1"/>
      </rPr>
      <t>96</t>
    </r>
    <r>
      <rPr>
        <b/>
        <sz val="12"/>
        <rFont val="新細明體"/>
        <family val="1"/>
      </rPr>
      <t>年</t>
    </r>
    <r>
      <rPr>
        <b/>
        <sz val="12"/>
        <rFont val="Times New Roman"/>
        <family val="1"/>
      </rPr>
      <t>1</t>
    </r>
    <r>
      <rPr>
        <b/>
        <sz val="12"/>
        <rFont val="新細明體"/>
        <family val="1"/>
      </rPr>
      <t>月</t>
    </r>
    <r>
      <rPr>
        <b/>
        <sz val="12"/>
        <rFont val="Times New Roman"/>
        <family val="1"/>
      </rPr>
      <t>1</t>
    </r>
    <r>
      <rPr>
        <b/>
        <sz val="12"/>
        <rFont val="新細明體"/>
        <family val="1"/>
      </rPr>
      <t>日至</t>
    </r>
    <r>
      <rPr>
        <b/>
        <sz val="12"/>
        <rFont val="Times New Roman"/>
        <family val="1"/>
      </rPr>
      <t>96</t>
    </r>
    <r>
      <rPr>
        <b/>
        <sz val="12"/>
        <rFont val="新細明體"/>
        <family val="1"/>
      </rPr>
      <t>年</t>
    </r>
    <r>
      <rPr>
        <b/>
        <sz val="12"/>
        <rFont val="Times New Roman"/>
        <family val="1"/>
      </rPr>
      <t>6</t>
    </r>
    <r>
      <rPr>
        <b/>
        <sz val="12"/>
        <rFont val="新細明體"/>
        <family val="1"/>
      </rPr>
      <t>月</t>
    </r>
    <r>
      <rPr>
        <b/>
        <sz val="12"/>
        <rFont val="Times New Roman"/>
        <family val="1"/>
      </rPr>
      <t>30</t>
    </r>
    <r>
      <rPr>
        <b/>
        <sz val="12"/>
        <rFont val="新細明體"/>
        <family val="1"/>
      </rPr>
      <t>日</t>
    </r>
  </si>
  <si>
    <t>單位：新臺幣元</t>
  </si>
  <si>
    <r>
      <t>科　　</t>
    </r>
    <r>
      <rPr>
        <b/>
        <sz val="12"/>
        <rFont val="Times New Roman"/>
        <family val="1"/>
      </rPr>
      <t xml:space="preserve">  </t>
    </r>
    <r>
      <rPr>
        <b/>
        <sz val="12"/>
        <rFont val="新細明體"/>
        <family val="1"/>
      </rPr>
      <t>　　目</t>
    </r>
  </si>
  <si>
    <r>
      <t>實</t>
    </r>
    <r>
      <rPr>
        <b/>
        <sz val="12"/>
        <rFont val="Times New Roman"/>
        <family val="1"/>
      </rPr>
      <t xml:space="preserve">  </t>
    </r>
    <r>
      <rPr>
        <b/>
        <sz val="12"/>
        <rFont val="新細明體"/>
        <family val="1"/>
      </rPr>
      <t>際</t>
    </r>
    <r>
      <rPr>
        <b/>
        <sz val="12"/>
        <rFont val="Times New Roman"/>
        <family val="1"/>
      </rPr>
      <t xml:space="preserve">  </t>
    </r>
    <r>
      <rPr>
        <b/>
        <sz val="12"/>
        <rFont val="新細明體"/>
        <family val="1"/>
      </rPr>
      <t>數</t>
    </r>
  </si>
  <si>
    <t>分配預算暫列數</t>
  </si>
  <si>
    <t>比較增 (＋) 減 (－)</t>
  </si>
  <si>
    <r>
      <t>金</t>
    </r>
    <r>
      <rPr>
        <b/>
        <sz val="12"/>
        <rFont val="Times New Roman"/>
        <family val="1"/>
      </rPr>
      <t xml:space="preserve">      </t>
    </r>
    <r>
      <rPr>
        <b/>
        <sz val="12"/>
        <rFont val="新細明體"/>
        <family val="1"/>
      </rPr>
      <t>額</t>
    </r>
  </si>
  <si>
    <t>％</t>
  </si>
  <si>
    <t>基金來源</t>
  </si>
  <si>
    <t>　徵收收入</t>
  </si>
  <si>
    <t>　債務收入</t>
  </si>
  <si>
    <t>　勞務收入</t>
  </si>
  <si>
    <t>　農政收入</t>
  </si>
  <si>
    <t>　財產收入</t>
  </si>
  <si>
    <t>　政府撥入收入</t>
  </si>
  <si>
    <t>　其他收入</t>
  </si>
  <si>
    <t>基金用途</t>
  </si>
  <si>
    <r>
      <t xml:space="preserve">   </t>
    </r>
    <r>
      <rPr>
        <sz val="10"/>
        <rFont val="新細明體"/>
        <family val="1"/>
      </rPr>
      <t>補助港灣建設計畫</t>
    </r>
  </si>
  <si>
    <r>
      <t xml:space="preserve">   </t>
    </r>
    <r>
      <rPr>
        <sz val="10"/>
        <rFont val="細明體"/>
        <family val="3"/>
      </rPr>
      <t>一般行政管理計畫</t>
    </r>
  </si>
  <si>
    <r>
      <t xml:space="preserve">   </t>
    </r>
    <r>
      <rPr>
        <sz val="10"/>
        <rFont val="細明體"/>
        <family val="3"/>
      </rPr>
      <t>一般建築及設備計畫</t>
    </r>
  </si>
  <si>
    <r>
      <t>本期賸餘（短絀</t>
    </r>
    <r>
      <rPr>
        <b/>
        <sz val="10"/>
        <rFont val="Times New Roman"/>
        <family val="1"/>
      </rPr>
      <t xml:space="preserve"> </t>
    </r>
    <r>
      <rPr>
        <b/>
        <sz val="10"/>
        <rFont val="新細明體"/>
        <family val="1"/>
      </rPr>
      <t>─）</t>
    </r>
  </si>
  <si>
    <r>
      <t>期初累積賸餘（短絀</t>
    </r>
    <r>
      <rPr>
        <b/>
        <sz val="10"/>
        <rFont val="Times New Roman"/>
        <family val="1"/>
      </rPr>
      <t xml:space="preserve"> </t>
    </r>
    <r>
      <rPr>
        <b/>
        <sz val="10"/>
        <rFont val="新細明體"/>
        <family val="1"/>
      </rPr>
      <t>─）</t>
    </r>
  </si>
  <si>
    <r>
      <t>期末累積賸餘（短絀</t>
    </r>
    <r>
      <rPr>
        <b/>
        <sz val="10"/>
        <rFont val="Times New Roman"/>
        <family val="1"/>
      </rPr>
      <t xml:space="preserve"> </t>
    </r>
    <r>
      <rPr>
        <b/>
        <sz val="10"/>
        <rFont val="新細明體"/>
        <family val="1"/>
      </rPr>
      <t>─）</t>
    </r>
  </si>
  <si>
    <t>核子事故緊急應變基金</t>
  </si>
  <si>
    <t xml:space="preserve">    核子事故中央災害應變工作計畫</t>
  </si>
  <si>
    <t xml:space="preserve">    核子事故輻射監測工作計畫</t>
  </si>
  <si>
    <t xml:space="preserve">  核子事故支援工作計畫</t>
  </si>
  <si>
    <t xml:space="preserve">  核子事故地方災害應變工作計畫</t>
  </si>
  <si>
    <t xml:space="preserve">    一般行政管理計畫</t>
  </si>
  <si>
    <r>
      <t>農</t>
    </r>
    <r>
      <rPr>
        <b/>
        <sz val="20"/>
        <color indexed="12"/>
        <rFont val="細明體"/>
        <family val="3"/>
      </rPr>
      <t>業</t>
    </r>
    <r>
      <rPr>
        <b/>
        <sz val="20"/>
        <color indexed="12"/>
        <rFont val="細明體"/>
        <family val="3"/>
      </rPr>
      <t>特</t>
    </r>
    <r>
      <rPr>
        <b/>
        <sz val="20"/>
        <color indexed="12"/>
        <rFont val="細明體"/>
        <family val="3"/>
      </rPr>
      <t>別</t>
    </r>
    <r>
      <rPr>
        <b/>
        <sz val="20"/>
        <color indexed="12"/>
        <rFont val="細明體"/>
        <family val="3"/>
      </rPr>
      <t>收</t>
    </r>
    <r>
      <rPr>
        <b/>
        <sz val="20"/>
        <color indexed="12"/>
        <rFont val="細明體"/>
        <family val="3"/>
      </rPr>
      <t>入</t>
    </r>
    <r>
      <rPr>
        <b/>
        <sz val="20"/>
        <color indexed="12"/>
        <rFont val="細明體"/>
        <family val="3"/>
      </rPr>
      <t>基</t>
    </r>
    <r>
      <rPr>
        <b/>
        <sz val="20"/>
        <color indexed="12"/>
        <rFont val="細明體"/>
        <family val="3"/>
      </rPr>
      <t>金</t>
    </r>
  </si>
  <si>
    <t>　農業研究、實驗、技術改進計畫</t>
  </si>
  <si>
    <t>　農業貸款利息差額補貼計畫</t>
  </si>
  <si>
    <t>　糧政業務計畫</t>
  </si>
  <si>
    <t>　農漁民子女就學獎助學金補助計</t>
  </si>
  <si>
    <t>　畫</t>
  </si>
  <si>
    <t>　補助農民繳交農田水利會會費計</t>
  </si>
  <si>
    <t>　輔導設立家禽屠宰場計畫</t>
  </si>
  <si>
    <t>　產銷調節緊急處理計畫</t>
  </si>
  <si>
    <t xml:space="preserve">　改善遠洋漁業管理計畫    </t>
  </si>
  <si>
    <t>　家禽屠宰衛生檢查實施計畫</t>
  </si>
  <si>
    <t>　家禽流行性感冒防疫計畫</t>
  </si>
  <si>
    <t>　入侵紅火蟻全面防除計畫</t>
  </si>
  <si>
    <t>　化學肥料補助計畫</t>
  </si>
  <si>
    <t>　全民造林計畫</t>
  </si>
  <si>
    <t>　森林遊樂及森林鐵路經營管理計</t>
  </si>
  <si>
    <t>　造林貸款計畫</t>
  </si>
  <si>
    <t>　農業天然災害救助計畫</t>
  </si>
  <si>
    <t>　漁業發展補助計畫</t>
  </si>
  <si>
    <t>　漁業用油補貼計畫</t>
  </si>
  <si>
    <t>　加強水產品技術研發與改進計畫</t>
  </si>
  <si>
    <t>　補助海洋及養殖漁產品之實物操</t>
  </si>
  <si>
    <t>　作計畫</t>
  </si>
  <si>
    <t>　農產品受進口損害救助─產業調</t>
  </si>
  <si>
    <t>　整或防範措施計畫</t>
  </si>
  <si>
    <t>　農產品受進口損害救助─補助、</t>
  </si>
  <si>
    <t>　救濟措施計畫</t>
  </si>
  <si>
    <t>　水旱田利用調整後續計畫</t>
  </si>
  <si>
    <t>　一般行政管理計畫</t>
  </si>
  <si>
    <r>
      <t>就業安定</t>
    </r>
    <r>
      <rPr>
        <b/>
        <sz val="20"/>
        <rFont val="細明體"/>
        <family val="3"/>
      </rPr>
      <t>基金</t>
    </r>
  </si>
  <si>
    <r>
      <t xml:space="preserve">    </t>
    </r>
    <r>
      <rPr>
        <sz val="10"/>
        <rFont val="細明體"/>
        <family val="3"/>
      </rPr>
      <t>外籍勞工管理計畫</t>
    </r>
  </si>
  <si>
    <r>
      <t>健康照護</t>
    </r>
    <r>
      <rPr>
        <b/>
        <sz val="20"/>
        <rFont val="細明體"/>
        <family val="3"/>
      </rPr>
      <t>基金</t>
    </r>
  </si>
  <si>
    <r>
      <t xml:space="preserve">    </t>
    </r>
    <r>
      <rPr>
        <sz val="10"/>
        <rFont val="細明體"/>
        <family val="3"/>
      </rPr>
      <t>藥害救濟給付計畫</t>
    </r>
  </si>
  <si>
    <r>
      <t>環境保護</t>
    </r>
    <r>
      <rPr>
        <b/>
        <sz val="20"/>
        <rFont val="細明體"/>
        <family val="3"/>
      </rPr>
      <t>基金</t>
    </r>
  </si>
  <si>
    <t>空氣污染防制計畫</t>
  </si>
  <si>
    <t>資源回收管理計畫</t>
  </si>
  <si>
    <t>土壤及地下水污染整治計畫</t>
  </si>
  <si>
    <t>一般行政管理計畫</t>
  </si>
  <si>
    <t>一般建築及設備計畫</t>
  </si>
  <si>
    <r>
      <t>中華發展</t>
    </r>
    <r>
      <rPr>
        <b/>
        <sz val="20"/>
        <rFont val="細明體"/>
        <family val="3"/>
      </rPr>
      <t>基金</t>
    </r>
  </si>
  <si>
    <t>　兩岸交流計畫</t>
  </si>
  <si>
    <r>
      <t>有線廣播電視事業發展</t>
    </r>
    <r>
      <rPr>
        <b/>
        <sz val="20"/>
        <rFont val="細明體"/>
        <family val="3"/>
      </rPr>
      <t>基金</t>
    </r>
  </si>
  <si>
    <t>　撥付地方政府及捐贈公視計畫</t>
  </si>
  <si>
    <t>　改善電視收視、提升有線電視普</t>
  </si>
  <si>
    <t>　及發展與災害救助計畫</t>
  </si>
  <si>
    <t>　現況調查及服務品質提升計畫</t>
  </si>
  <si>
    <t>　多元近用、公共服務、弱勢傳播</t>
  </si>
  <si>
    <t>　服務及優良節目獎勵計畫</t>
  </si>
  <si>
    <t>　有線廣播電視發展與研究計畫</t>
  </si>
  <si>
    <t>金融監督管理基金</t>
  </si>
  <si>
    <t>基金來源、用途及餘絀結算表</t>
  </si>
  <si>
    <r>
      <t>　　　　　中華民國</t>
    </r>
    <r>
      <rPr>
        <b/>
        <sz val="12"/>
        <rFont val="Times New Roman"/>
        <family val="1"/>
      </rPr>
      <t>96</t>
    </r>
    <r>
      <rPr>
        <b/>
        <sz val="12"/>
        <rFont val="新細明體"/>
        <family val="1"/>
      </rPr>
      <t>年</t>
    </r>
    <r>
      <rPr>
        <b/>
        <sz val="12"/>
        <rFont val="Times New Roman"/>
        <family val="1"/>
      </rPr>
      <t>1</t>
    </r>
    <r>
      <rPr>
        <b/>
        <sz val="12"/>
        <rFont val="新細明體"/>
        <family val="1"/>
      </rPr>
      <t>月</t>
    </r>
    <r>
      <rPr>
        <b/>
        <sz val="12"/>
        <rFont val="Times New Roman"/>
        <family val="1"/>
      </rPr>
      <t>1</t>
    </r>
    <r>
      <rPr>
        <b/>
        <sz val="12"/>
        <rFont val="新細明體"/>
        <family val="1"/>
      </rPr>
      <t>日至</t>
    </r>
    <r>
      <rPr>
        <b/>
        <sz val="12"/>
        <rFont val="Times New Roman"/>
        <family val="1"/>
      </rPr>
      <t>96</t>
    </r>
    <r>
      <rPr>
        <b/>
        <sz val="12"/>
        <rFont val="新細明體"/>
        <family val="1"/>
      </rPr>
      <t>年</t>
    </r>
    <r>
      <rPr>
        <b/>
        <sz val="12"/>
        <rFont val="Times New Roman"/>
        <family val="1"/>
      </rPr>
      <t>6</t>
    </r>
    <r>
      <rPr>
        <b/>
        <sz val="12"/>
        <rFont val="新細明體"/>
        <family val="1"/>
      </rPr>
      <t>月</t>
    </r>
    <r>
      <rPr>
        <b/>
        <sz val="12"/>
        <rFont val="Times New Roman"/>
        <family val="1"/>
      </rPr>
      <t>30</t>
    </r>
    <r>
      <rPr>
        <b/>
        <sz val="12"/>
        <rFont val="新細明體"/>
        <family val="1"/>
      </rPr>
      <t>日</t>
    </r>
  </si>
  <si>
    <t>單位：新臺幣元</t>
  </si>
  <si>
    <r>
      <t>科　　</t>
    </r>
    <r>
      <rPr>
        <b/>
        <sz val="12"/>
        <rFont val="Times New Roman"/>
        <family val="1"/>
      </rPr>
      <t xml:space="preserve">  </t>
    </r>
    <r>
      <rPr>
        <b/>
        <sz val="12"/>
        <rFont val="新細明體"/>
        <family val="1"/>
      </rPr>
      <t>　　目</t>
    </r>
  </si>
  <si>
    <r>
      <t>實</t>
    </r>
    <r>
      <rPr>
        <b/>
        <sz val="12"/>
        <rFont val="Times New Roman"/>
        <family val="1"/>
      </rPr>
      <t xml:space="preserve">  </t>
    </r>
    <r>
      <rPr>
        <b/>
        <sz val="12"/>
        <rFont val="新細明體"/>
        <family val="1"/>
      </rPr>
      <t>際</t>
    </r>
    <r>
      <rPr>
        <b/>
        <sz val="12"/>
        <rFont val="Times New Roman"/>
        <family val="1"/>
      </rPr>
      <t xml:space="preserve">  </t>
    </r>
    <r>
      <rPr>
        <b/>
        <sz val="12"/>
        <rFont val="新細明體"/>
        <family val="1"/>
      </rPr>
      <t>數</t>
    </r>
  </si>
  <si>
    <t>分配預算暫列數</t>
  </si>
  <si>
    <t>比較增 (＋) 減 (－)</t>
  </si>
  <si>
    <r>
      <t>金</t>
    </r>
    <r>
      <rPr>
        <b/>
        <sz val="12"/>
        <rFont val="Times New Roman"/>
        <family val="1"/>
      </rPr>
      <t xml:space="preserve">      </t>
    </r>
    <r>
      <rPr>
        <b/>
        <sz val="12"/>
        <rFont val="新細明體"/>
        <family val="1"/>
      </rPr>
      <t>額</t>
    </r>
  </si>
  <si>
    <t>％</t>
  </si>
  <si>
    <t>基金來源</t>
  </si>
  <si>
    <t>　徵收收入</t>
  </si>
  <si>
    <t>　債務收入</t>
  </si>
  <si>
    <t>　勞務收入</t>
  </si>
  <si>
    <t>　農政收入</t>
  </si>
  <si>
    <t>　財產收入</t>
  </si>
  <si>
    <t>　政府撥入收入</t>
  </si>
  <si>
    <t>　其他收入</t>
  </si>
  <si>
    <t>基金用途</t>
  </si>
  <si>
    <t>　推動保護存款人、投資人及被保</t>
  </si>
  <si>
    <t>　險人權益制度研究計畫</t>
  </si>
  <si>
    <t>　推動金融制度、新種金融商品之</t>
  </si>
  <si>
    <t>　研究及發展計畫</t>
  </si>
  <si>
    <t>　推動金融資訊公開計畫</t>
  </si>
  <si>
    <t>　推動金融監理人員訓練計畫</t>
  </si>
  <si>
    <t>　推動國際金融交流計畫</t>
  </si>
  <si>
    <t>　金融監理計畫</t>
  </si>
  <si>
    <t>　一般行政管理計畫</t>
  </si>
  <si>
    <r>
      <t>本期賸餘（短絀</t>
    </r>
    <r>
      <rPr>
        <b/>
        <sz val="10"/>
        <rFont val="Times New Roman"/>
        <family val="1"/>
      </rPr>
      <t xml:space="preserve"> </t>
    </r>
    <r>
      <rPr>
        <b/>
        <sz val="10"/>
        <rFont val="新細明體"/>
        <family val="1"/>
      </rPr>
      <t>─）</t>
    </r>
  </si>
  <si>
    <r>
      <t>期初累積賸餘（短絀</t>
    </r>
    <r>
      <rPr>
        <b/>
        <sz val="10"/>
        <rFont val="Times New Roman"/>
        <family val="1"/>
      </rPr>
      <t xml:space="preserve"> </t>
    </r>
    <r>
      <rPr>
        <b/>
        <sz val="10"/>
        <rFont val="新細明體"/>
        <family val="1"/>
      </rPr>
      <t>─）</t>
    </r>
  </si>
  <si>
    <r>
      <t>期末累積賸餘（短絀</t>
    </r>
    <r>
      <rPr>
        <b/>
        <sz val="10"/>
        <rFont val="Times New Roman"/>
        <family val="1"/>
      </rPr>
      <t xml:space="preserve"> </t>
    </r>
    <r>
      <rPr>
        <b/>
        <sz val="10"/>
        <rFont val="新細明體"/>
        <family val="1"/>
      </rPr>
      <t>─）</t>
    </r>
  </si>
  <si>
    <t>行政院金融重建基金</t>
  </si>
  <si>
    <t>　處理銀行及信用合作社計畫</t>
  </si>
  <si>
    <t>　處理農、漁會信用部計畫</t>
  </si>
  <si>
    <t>　償還長期債務計畫</t>
  </si>
  <si>
    <t>　訴追計畫</t>
  </si>
  <si>
    <t>　一般建築及設備計畫</t>
  </si>
  <si>
    <t>通訊傳播監督管理基金</t>
  </si>
  <si>
    <t xml:space="preserve">    通訊傳播監理政策企劃計畫</t>
  </si>
  <si>
    <t xml:space="preserve">    通訊傳播事業監理計畫</t>
  </si>
  <si>
    <t xml:space="preserve">    通訊傳播資源管理計畫</t>
  </si>
  <si>
    <t xml:space="preserve">    通訊傳播技術業務監理計畫</t>
  </si>
  <si>
    <t xml:space="preserve">    廣播電視事業管理計畫</t>
  </si>
  <si>
    <t xml:space="preserve">    法制業務計畫</t>
  </si>
  <si>
    <t xml:space="preserve">    地區監理計畫</t>
  </si>
  <si>
    <t xml:space="preserve">     一般行政管理計畫</t>
  </si>
  <si>
    <r>
      <t>中央政府債務</t>
    </r>
    <r>
      <rPr>
        <b/>
        <sz val="20"/>
        <rFont val="細明體"/>
        <family val="3"/>
      </rPr>
      <t>基金</t>
    </r>
  </si>
  <si>
    <t>　還本付息計畫</t>
  </si>
  <si>
    <t xml:space="preserve"> 註：由於96年度中央政府總預算附屬單位預算尚未完成法定程序，故本表及其他各表所列分配預算暫列數係各基</t>
  </si>
  <si>
    <t>　　 金估計上半年擬動支之數額；實際數係各基金依預算法第54條規定覈實動支之數額。</t>
  </si>
  <si>
    <r>
      <t>國軍老舊營舍改建</t>
    </r>
    <r>
      <rPr>
        <b/>
        <sz val="20"/>
        <rFont val="細明體"/>
        <family val="3"/>
      </rPr>
      <t>基金</t>
    </r>
  </si>
  <si>
    <t>　博愛專案計畫</t>
  </si>
  <si>
    <t>　老舊營舍整建計畫</t>
  </si>
  <si>
    <t>中華民國96年1月1日</t>
  </si>
  <si>
    <t>至96年6月30日</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</si>
</sst>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0_);_(&quot;－&quot;* #,##0.00_);_(* &quot;&quot;_);_(@_)"/>
    <numFmt numFmtId="177" formatCode="_(&quot; +&quot;* #,##0.00_);_(&quot;－&quot;* #,##0.00_);_(* &quot; &quot;_);_(@_)"/>
    <numFmt numFmtId="178" formatCode="_(* #,##0.00_);_(&quot;  &quot;* #,##0.00_);_(* &quot;&quot;_);_(@_)"/>
    <numFmt numFmtId="179" formatCode="_(\+* #,##0.00_);_(\-* #,##0.00_);_(* &quot;…&quot;_);_(@_)"/>
    <numFmt numFmtId="180" formatCode="General_)"/>
    <numFmt numFmtId="181" formatCode="_(* #,##0.00_);_(* #,##0.00_);_(* &quot;…&quot;_);_(@_)"/>
    <numFmt numFmtId="182" formatCode="_(* #,##0.00_);_(&quot;–&quot;* #,##0.00_);_(* &quot;…&quot;_);_(@_)"/>
    <numFmt numFmtId="183" formatCode="_(&quot; +&quot;* #,##0.00_);_(&quot;－&quot;* #,##0.00_);_(* &quot;…&quot;_);_(@_)"/>
    <numFmt numFmtId="184" formatCode="0.00_)"/>
    <numFmt numFmtId="185" formatCode="0;[Red]0"/>
    <numFmt numFmtId="186" formatCode="_(* #,##0.00_);_(&quot;–&quot;* #,##0.00_);_(* &quot;&quot;_);_(@_)"/>
    <numFmt numFmtId="187" formatCode="_(&quot; +&quot;* #,##0.00_);_(&quot; –&quot;* #,##0.00_);_(* &quot;&quot;_);_(@_)"/>
    <numFmt numFmtId="188" formatCode="_(* #,##0.00_);_(* #,##0.00_);_(* &quot;&quot;_);_(@_)"/>
    <numFmt numFmtId="189" formatCode="#,##0.00_ "/>
    <numFmt numFmtId="190" formatCode="_(&quot; +&quot;* #,##0.00_);_(&quot;–&quot;* #,##0.00_);_(* &quot;…&quot;_);_(@_)"/>
    <numFmt numFmtId="191" formatCode="#,##0_ "/>
  </numFmts>
  <fonts count="27">
    <font>
      <sz val="12"/>
      <name val="新細明體"/>
      <family val="1"/>
    </font>
    <font>
      <sz val="11"/>
      <name val="Times New Roman"/>
      <family val="1"/>
    </font>
    <font>
      <sz val="12"/>
      <name val="Courier"/>
      <family val="3"/>
    </font>
    <font>
      <b/>
      <i/>
      <sz val="16"/>
      <name val="Helv"/>
      <family val="2"/>
    </font>
    <font>
      <sz val="10"/>
      <name val="Arial"/>
      <family val="2"/>
    </font>
    <font>
      <u val="single"/>
      <sz val="12"/>
      <color indexed="36"/>
      <name val="Times New Roman"/>
      <family val="1"/>
    </font>
    <font>
      <sz val="12"/>
      <name val="Times New Roman"/>
      <family val="1"/>
    </font>
    <font>
      <u val="single"/>
      <sz val="12"/>
      <color indexed="12"/>
      <name val="Times New Roman"/>
      <family val="1"/>
    </font>
    <font>
      <u val="single"/>
      <sz val="9"/>
      <color indexed="36"/>
      <name val="Times New Roman"/>
      <family val="1"/>
    </font>
    <font>
      <sz val="9"/>
      <name val="新細明體"/>
      <family val="1"/>
    </font>
    <font>
      <sz val="10"/>
      <name val="新細明體"/>
      <family val="1"/>
    </font>
    <font>
      <sz val="24"/>
      <name val="新細明體"/>
      <family val="1"/>
    </font>
    <font>
      <b/>
      <sz val="24"/>
      <name val="新細明體"/>
      <family val="1"/>
    </font>
    <font>
      <sz val="26"/>
      <name val="新細明體"/>
      <family val="1"/>
    </font>
    <font>
      <sz val="14"/>
      <name val="新細明體"/>
      <family val="1"/>
    </font>
    <font>
      <b/>
      <sz val="14"/>
      <name val="新細明體"/>
      <family val="1"/>
    </font>
    <font>
      <b/>
      <sz val="12"/>
      <name val="新細明體"/>
      <family val="1"/>
    </font>
    <font>
      <b/>
      <sz val="10"/>
      <name val="新細明體"/>
      <family val="1"/>
    </font>
    <font>
      <b/>
      <sz val="10"/>
      <name val="Times New Roman"/>
      <family val="1"/>
    </font>
    <font>
      <sz val="10"/>
      <name val="Times New Roman"/>
      <family val="1"/>
    </font>
    <font>
      <sz val="10"/>
      <name val="細明體"/>
      <family val="3"/>
    </font>
    <font>
      <b/>
      <sz val="12"/>
      <name val="Times New Roman"/>
      <family val="1"/>
    </font>
    <font>
      <sz val="9"/>
      <name val="細明體"/>
      <family val="3"/>
    </font>
    <font>
      <b/>
      <sz val="20"/>
      <name val="細明體"/>
      <family val="3"/>
    </font>
    <font>
      <b/>
      <sz val="20"/>
      <name val="新細明體"/>
      <family val="1"/>
    </font>
    <font>
      <b/>
      <sz val="20"/>
      <color indexed="12"/>
      <name val="細明體"/>
      <family val="3"/>
    </font>
    <font>
      <u val="single"/>
      <sz val="16"/>
      <name val="標楷體"/>
      <family val="4"/>
    </font>
  </fonts>
  <fills count="3">
    <fill>
      <patternFill/>
    </fill>
    <fill>
      <patternFill patternType="gray125"/>
    </fill>
    <fill>
      <patternFill patternType="solid">
        <fgColor indexed="9"/>
        <bgColor indexed="64"/>
      </patternFill>
    </fill>
  </fills>
  <borders count="24">
    <border>
      <left/>
      <right/>
      <top/>
      <bottom/>
      <diagonal/>
    </border>
    <border>
      <left style="thin"/>
      <right style="thin"/>
      <top style="thin"/>
      <bottom style="thin"/>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color indexed="63"/>
      </right>
      <top style="thin"/>
      <bottom style="thin"/>
    </border>
    <border>
      <left>
        <color indexed="63"/>
      </left>
      <right>
        <color indexed="63"/>
      </right>
      <top>
        <color indexed="63"/>
      </top>
      <bottom style="medium"/>
    </border>
    <border>
      <left>
        <color indexed="63"/>
      </left>
      <right>
        <color indexed="63"/>
      </right>
      <top style="medium"/>
      <bottom>
        <color indexed="63"/>
      </bottom>
    </border>
    <border>
      <left style="thin"/>
      <right style="thin"/>
      <top style="medium"/>
      <bottom style="thin"/>
    </border>
    <border>
      <left style="thin"/>
      <right>
        <color indexed="63"/>
      </right>
      <top style="medium"/>
      <bottom style="thin"/>
    </border>
    <border>
      <left>
        <color indexed="63"/>
      </left>
      <right style="thin"/>
      <top style="medium"/>
      <bottom style="thin"/>
    </border>
    <border>
      <left>
        <color indexed="63"/>
      </left>
      <right style="thin"/>
      <top style="thin"/>
      <bottom style="thin"/>
    </border>
  </borders>
  <cellStyleXfs count="2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8" fontId="1" fillId="0" borderId="0" applyBorder="0" applyAlignment="0">
      <protection/>
    </xf>
    <xf numFmtId="180" fontId="2" fillId="2" borderId="1" applyNumberFormat="0" applyFont="0" applyFill="0" applyBorder="0">
      <alignment horizontal="center" vertical="center"/>
      <protection/>
    </xf>
    <xf numFmtId="184" fontId="3" fillId="0" borderId="0">
      <alignment/>
      <protection/>
    </xf>
    <xf numFmtId="0" fontId="4"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6"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98">
    <xf numFmtId="0" fontId="0" fillId="0" borderId="0" xfId="0" applyAlignment="1">
      <alignment vertical="center"/>
    </xf>
    <xf numFmtId="0" fontId="10" fillId="0" borderId="0" xfId="19" applyFont="1" applyAlignment="1" applyProtection="1">
      <alignment vertical="center"/>
      <protection/>
    </xf>
    <xf numFmtId="0" fontId="0" fillId="0" borderId="0" xfId="19" applyAlignment="1" applyProtection="1">
      <alignment vertical="center"/>
      <protection/>
    </xf>
    <xf numFmtId="0" fontId="11" fillId="0" borderId="0" xfId="19" applyFont="1" applyAlignment="1" applyProtection="1">
      <alignment vertical="center"/>
      <protection/>
    </xf>
    <xf numFmtId="0" fontId="12" fillId="0" borderId="0" xfId="19" applyFont="1" applyBorder="1" applyAlignment="1" applyProtection="1">
      <alignment horizontal="right" vertical="center"/>
      <protection/>
    </xf>
    <xf numFmtId="0" fontId="12" fillId="0" borderId="0" xfId="19" applyFont="1" applyAlignment="1" applyProtection="1">
      <alignment vertical="center"/>
      <protection/>
    </xf>
    <xf numFmtId="0" fontId="13" fillId="0" borderId="0" xfId="19" applyFont="1" applyAlignment="1" applyProtection="1">
      <alignment vertical="center"/>
      <protection/>
    </xf>
    <xf numFmtId="0" fontId="0" fillId="0" borderId="0" xfId="19" applyBorder="1" applyAlignment="1" applyProtection="1">
      <alignment vertical="center"/>
      <protection/>
    </xf>
    <xf numFmtId="0" fontId="14" fillId="0" borderId="0" xfId="19" applyFont="1" applyAlignment="1" applyProtection="1">
      <alignment vertical="center"/>
      <protection/>
    </xf>
    <xf numFmtId="0" fontId="15" fillId="0" borderId="0" xfId="19" applyFont="1" applyBorder="1" applyAlignment="1" applyProtection="1">
      <alignment horizontal="right" vertical="center"/>
      <protection/>
    </xf>
    <xf numFmtId="0" fontId="15" fillId="0" borderId="0" xfId="19" applyFont="1" applyAlignment="1" applyProtection="1">
      <alignment vertical="center"/>
      <protection/>
    </xf>
    <xf numFmtId="0" fontId="16" fillId="0" borderId="0" xfId="19" applyFont="1" applyAlignment="1" applyProtection="1">
      <alignment horizontal="right" vertical="center"/>
      <protection/>
    </xf>
    <xf numFmtId="0" fontId="16" fillId="0" borderId="2" xfId="19" applyFont="1" applyBorder="1" applyAlignment="1" applyProtection="1">
      <alignment horizontal="center" vertical="center"/>
      <protection/>
    </xf>
    <xf numFmtId="0" fontId="16" fillId="0" borderId="3" xfId="19" applyFont="1" applyBorder="1" applyAlignment="1" applyProtection="1">
      <alignment horizontal="left" vertical="center"/>
      <protection/>
    </xf>
    <xf numFmtId="0" fontId="16" fillId="0" borderId="4" xfId="19" applyFont="1" applyBorder="1" applyAlignment="1" applyProtection="1">
      <alignment horizontal="center" vertical="center"/>
      <protection/>
    </xf>
    <xf numFmtId="0" fontId="16" fillId="0" borderId="5" xfId="19" applyFont="1" applyBorder="1" applyAlignment="1" applyProtection="1">
      <alignment horizontal="center" vertical="center"/>
      <protection/>
    </xf>
    <xf numFmtId="0" fontId="16" fillId="0" borderId="6" xfId="19" applyFont="1" applyBorder="1" applyAlignment="1" applyProtection="1">
      <alignment horizontal="center" vertical="center"/>
      <protection/>
    </xf>
    <xf numFmtId="0" fontId="16" fillId="0" borderId="7" xfId="19" applyFont="1" applyBorder="1" applyAlignment="1" applyProtection="1">
      <alignment horizontal="center" vertical="center"/>
      <protection/>
    </xf>
    <xf numFmtId="0" fontId="16" fillId="0" borderId="8" xfId="19" applyFont="1" applyBorder="1" applyAlignment="1" applyProtection="1">
      <alignment horizontal="center" vertical="center"/>
      <protection/>
    </xf>
    <xf numFmtId="0" fontId="16" fillId="0" borderId="9" xfId="19" applyFont="1" applyBorder="1" applyAlignment="1" applyProtection="1">
      <alignment horizontal="center" vertical="center"/>
      <protection/>
    </xf>
    <xf numFmtId="0" fontId="16" fillId="0" borderId="10" xfId="19" applyFont="1" applyBorder="1" applyAlignment="1" applyProtection="1">
      <alignment horizontal="center" vertical="center"/>
      <protection/>
    </xf>
    <xf numFmtId="0" fontId="17" fillId="0" borderId="11" xfId="19" applyFont="1" applyBorder="1" applyAlignment="1" applyProtection="1">
      <alignment vertical="center"/>
      <protection/>
    </xf>
    <xf numFmtId="176" fontId="18" fillId="0" borderId="12" xfId="19" applyNumberFormat="1" applyFont="1" applyBorder="1" applyAlignment="1" applyProtection="1">
      <alignment vertical="center"/>
      <protection/>
    </xf>
    <xf numFmtId="177" fontId="18" fillId="0" borderId="12" xfId="19" applyNumberFormat="1" applyFont="1" applyBorder="1" applyAlignment="1" applyProtection="1">
      <alignment vertical="center"/>
      <protection/>
    </xf>
    <xf numFmtId="176" fontId="18" fillId="0" borderId="13" xfId="19" applyNumberFormat="1" applyFont="1" applyBorder="1" applyAlignment="1" applyProtection="1">
      <alignment vertical="center"/>
      <protection/>
    </xf>
    <xf numFmtId="177" fontId="18" fillId="0" borderId="11" xfId="19" applyNumberFormat="1" applyFont="1" applyBorder="1" applyAlignment="1" applyProtection="1">
      <alignment vertical="center"/>
      <protection/>
    </xf>
    <xf numFmtId="0" fontId="17" fillId="0" borderId="0" xfId="19" applyFont="1" applyAlignment="1" applyProtection="1">
      <alignment vertical="center"/>
      <protection/>
    </xf>
    <xf numFmtId="0" fontId="10" fillId="0" borderId="11" xfId="19" applyFont="1" applyBorder="1" applyAlignment="1" applyProtection="1">
      <alignment vertical="center"/>
      <protection/>
    </xf>
    <xf numFmtId="176" fontId="19" fillId="0" borderId="12" xfId="19" applyNumberFormat="1" applyFont="1" applyBorder="1" applyAlignment="1" applyProtection="1">
      <alignment vertical="center"/>
      <protection/>
    </xf>
    <xf numFmtId="177" fontId="19" fillId="0" borderId="12" xfId="19" applyNumberFormat="1" applyFont="1" applyBorder="1" applyAlignment="1" applyProtection="1">
      <alignment vertical="center"/>
      <protection/>
    </xf>
    <xf numFmtId="176" fontId="19" fillId="0" borderId="13" xfId="19" applyNumberFormat="1" applyFont="1" applyBorder="1" applyAlignment="1" applyProtection="1">
      <alignment vertical="center"/>
      <protection/>
    </xf>
    <xf numFmtId="177" fontId="19" fillId="0" borderId="11" xfId="19" applyNumberFormat="1" applyFont="1" applyBorder="1" applyAlignment="1" applyProtection="1">
      <alignment vertical="center"/>
      <protection/>
    </xf>
    <xf numFmtId="0" fontId="19" fillId="0" borderId="11" xfId="19" applyFont="1" applyBorder="1" applyAlignment="1" applyProtection="1">
      <alignment vertical="center"/>
      <protection/>
    </xf>
    <xf numFmtId="0" fontId="10" fillId="0" borderId="11" xfId="19" applyFont="1" applyBorder="1" applyAlignment="1" applyProtection="1">
      <alignment horizontal="left" vertical="center" indent="1"/>
      <protection/>
    </xf>
    <xf numFmtId="0" fontId="18" fillId="0" borderId="11" xfId="19" applyFont="1" applyBorder="1" applyAlignment="1" applyProtection="1">
      <alignment vertical="center"/>
      <protection/>
    </xf>
    <xf numFmtId="0" fontId="16" fillId="0" borderId="14" xfId="19" applyFont="1" applyBorder="1" applyAlignment="1" applyProtection="1">
      <alignment horizontal="center" vertical="center"/>
      <protection/>
    </xf>
    <xf numFmtId="176" fontId="18" fillId="0" borderId="15" xfId="19" applyNumberFormat="1" applyFont="1" applyBorder="1" applyAlignment="1" applyProtection="1">
      <alignment vertical="center"/>
      <protection/>
    </xf>
    <xf numFmtId="177" fontId="18" fillId="0" borderId="15" xfId="19" applyNumberFormat="1" applyFont="1" applyBorder="1" applyAlignment="1" applyProtection="1">
      <alignment vertical="center"/>
      <protection/>
    </xf>
    <xf numFmtId="176" fontId="18" fillId="0" borderId="16" xfId="19" applyNumberFormat="1" applyFont="1" applyBorder="1" applyAlignment="1" applyProtection="1">
      <alignment vertical="center"/>
      <protection/>
    </xf>
    <xf numFmtId="177" fontId="18" fillId="0" borderId="14" xfId="19" applyNumberFormat="1" applyFont="1" applyBorder="1" applyAlignment="1" applyProtection="1">
      <alignment vertical="center"/>
      <protection/>
    </xf>
    <xf numFmtId="0" fontId="10" fillId="0" borderId="0" xfId="19" applyFont="1" applyBorder="1" applyAlignment="1" applyProtection="1">
      <alignment vertical="center"/>
      <protection/>
    </xf>
    <xf numFmtId="0" fontId="16" fillId="0" borderId="0" xfId="19" applyFont="1" applyAlignment="1" applyProtection="1">
      <alignment vertical="center"/>
      <protection/>
    </xf>
    <xf numFmtId="0" fontId="24" fillId="0" borderId="0" xfId="19" applyFont="1" applyAlignment="1" applyProtection="1">
      <alignment vertical="center"/>
      <protection/>
    </xf>
    <xf numFmtId="0" fontId="16" fillId="0" borderId="0" xfId="19" applyFont="1" applyAlignment="1" applyProtection="1">
      <alignment horizontal="center" vertical="center"/>
      <protection/>
    </xf>
    <xf numFmtId="0" fontId="16" fillId="0" borderId="1" xfId="19" applyFont="1" applyBorder="1" applyAlignment="1" applyProtection="1">
      <alignment horizontal="center" vertical="center"/>
      <protection/>
    </xf>
    <xf numFmtId="0" fontId="16" fillId="0" borderId="17" xfId="19" applyFont="1" applyBorder="1" applyAlignment="1" applyProtection="1">
      <alignment horizontal="center" vertical="center"/>
      <protection/>
    </xf>
    <xf numFmtId="0" fontId="17" fillId="0" borderId="7" xfId="19" applyFont="1" applyBorder="1" applyAlignment="1" applyProtection="1">
      <alignment vertical="center"/>
      <protection/>
    </xf>
    <xf numFmtId="176" fontId="18" fillId="0" borderId="11" xfId="19" applyNumberFormat="1" applyFont="1" applyBorder="1" applyAlignment="1" applyProtection="1">
      <alignment vertical="center"/>
      <protection/>
    </xf>
    <xf numFmtId="178" fontId="18" fillId="0" borderId="0" xfId="19" applyNumberFormat="1" applyFont="1" applyBorder="1" applyAlignment="1" applyProtection="1">
      <alignment vertical="center"/>
      <protection/>
    </xf>
    <xf numFmtId="176" fontId="19" fillId="0" borderId="11" xfId="19" applyNumberFormat="1" applyFont="1" applyBorder="1" applyAlignment="1" applyProtection="1">
      <alignment vertical="center"/>
      <protection locked="0"/>
    </xf>
    <xf numFmtId="178" fontId="19" fillId="0" borderId="0" xfId="19" applyNumberFormat="1" applyFont="1" applyBorder="1" applyAlignment="1" applyProtection="1">
      <alignment vertical="center"/>
      <protection/>
    </xf>
    <xf numFmtId="0" fontId="10" fillId="0" borderId="11" xfId="19" applyFont="1" applyBorder="1" applyAlignment="1" applyProtection="1">
      <alignment vertical="center"/>
      <protection locked="0"/>
    </xf>
    <xf numFmtId="176" fontId="18" fillId="0" borderId="11" xfId="19" applyNumberFormat="1" applyFont="1" applyBorder="1" applyAlignment="1" applyProtection="1">
      <alignment vertical="center"/>
      <protection locked="0"/>
    </xf>
    <xf numFmtId="0" fontId="17" fillId="0" borderId="14" xfId="19" applyFont="1" applyBorder="1" applyAlignment="1" applyProtection="1">
      <alignment vertical="center"/>
      <protection/>
    </xf>
    <xf numFmtId="178" fontId="18" fillId="0" borderId="18" xfId="19" applyNumberFormat="1" applyFont="1" applyBorder="1" applyAlignment="1" applyProtection="1">
      <alignment vertical="center"/>
      <protection/>
    </xf>
    <xf numFmtId="0" fontId="17" fillId="0" borderId="0" xfId="19" applyFont="1" applyBorder="1" applyAlignment="1" applyProtection="1">
      <alignment vertical="center"/>
      <protection/>
    </xf>
    <xf numFmtId="176" fontId="18" fillId="0" borderId="0" xfId="19" applyNumberFormat="1" applyFont="1" applyBorder="1" applyAlignment="1" applyProtection="1">
      <alignment vertical="center"/>
      <protection/>
    </xf>
    <xf numFmtId="177" fontId="18" fillId="0" borderId="0" xfId="19" applyNumberFormat="1" applyFont="1" applyBorder="1" applyAlignment="1" applyProtection="1">
      <alignment vertical="center"/>
      <protection/>
    </xf>
    <xf numFmtId="0" fontId="20" fillId="0" borderId="11" xfId="19" applyFont="1" applyBorder="1" applyAlignment="1" applyProtection="1">
      <alignment vertical="center"/>
      <protection locked="0"/>
    </xf>
    <xf numFmtId="0" fontId="19" fillId="0" borderId="11" xfId="19" applyFont="1" applyBorder="1" applyAlignment="1" applyProtection="1">
      <alignment vertical="center"/>
      <protection locked="0"/>
    </xf>
    <xf numFmtId="0" fontId="10" fillId="0" borderId="11" xfId="19" applyFont="1" applyBorder="1" applyAlignment="1" applyProtection="1">
      <alignment vertical="center" wrapText="1"/>
      <protection locked="0"/>
    </xf>
    <xf numFmtId="0" fontId="10" fillId="0" borderId="11" xfId="19" applyFont="1" applyBorder="1" applyAlignment="1" applyProtection="1">
      <alignment horizontal="left" vertical="center" wrapText="1"/>
      <protection locked="0"/>
    </xf>
    <xf numFmtId="4" fontId="19" fillId="2" borderId="12" xfId="20" applyNumberFormat="1" applyFont="1" applyFill="1" applyBorder="1" applyAlignment="1" applyProtection="1">
      <alignment horizontal="right" vertical="center"/>
      <protection locked="0"/>
    </xf>
    <xf numFmtId="4" fontId="19" fillId="0" borderId="12" xfId="20" applyNumberFormat="1" applyFont="1" applyBorder="1" applyAlignment="1" applyProtection="1">
      <alignment horizontal="right" vertical="center"/>
      <protection locked="0"/>
    </xf>
    <xf numFmtId="0" fontId="10" fillId="0" borderId="11" xfId="19" applyFont="1" applyBorder="1" applyAlignment="1" applyProtection="1">
      <alignment horizontal="left" vertical="center"/>
      <protection locked="0"/>
    </xf>
    <xf numFmtId="4" fontId="19" fillId="2" borderId="12" xfId="20" applyNumberFormat="1" applyFont="1" applyFill="1" applyBorder="1" applyAlignment="1" applyProtection="1">
      <alignment vertical="center"/>
      <protection locked="0"/>
    </xf>
    <xf numFmtId="0" fontId="16" fillId="0" borderId="2" xfId="19" applyFont="1" applyBorder="1" applyAlignment="1" applyProtection="1">
      <alignment horizontal="center" vertical="center"/>
      <protection/>
    </xf>
    <xf numFmtId="4" fontId="19" fillId="0" borderId="12" xfId="20" applyNumberFormat="1" applyFont="1" applyBorder="1" applyAlignment="1" applyProtection="1">
      <alignment vertical="center"/>
      <protection locked="0"/>
    </xf>
    <xf numFmtId="0" fontId="10" fillId="2" borderId="11" xfId="19" applyFont="1" applyFill="1" applyBorder="1" applyAlignment="1" applyProtection="1">
      <alignment vertical="center" wrapText="1"/>
      <protection locked="0"/>
    </xf>
    <xf numFmtId="0" fontId="20" fillId="2" borderId="11" xfId="19" applyFont="1" applyFill="1" applyBorder="1" applyAlignment="1" applyProtection="1">
      <alignment vertical="center" wrapText="1"/>
      <protection locked="0"/>
    </xf>
    <xf numFmtId="0" fontId="10" fillId="2" borderId="11" xfId="19" applyFont="1" applyFill="1" applyBorder="1" applyAlignment="1" applyProtection="1">
      <alignment vertical="center"/>
      <protection locked="0"/>
    </xf>
    <xf numFmtId="0" fontId="10" fillId="0" borderId="11" xfId="19" applyFont="1" applyBorder="1" applyAlignment="1" applyProtection="1">
      <alignment horizontal="justify" vertical="center" wrapText="1"/>
      <protection locked="0"/>
    </xf>
    <xf numFmtId="0" fontId="10" fillId="0" borderId="11" xfId="19" applyFont="1" applyBorder="1" applyAlignment="1" applyProtection="1">
      <alignment horizontal="left" vertical="center" indent="1"/>
      <protection locked="0"/>
    </xf>
    <xf numFmtId="0" fontId="10" fillId="0" borderId="19" xfId="19" applyFont="1" applyBorder="1" applyAlignment="1" applyProtection="1">
      <alignment horizontal="left" vertical="center"/>
      <protection/>
    </xf>
    <xf numFmtId="0" fontId="10" fillId="0" borderId="0" xfId="19" applyFont="1" applyAlignment="1" applyProtection="1">
      <alignment horizontal="left" vertical="center"/>
      <protection/>
    </xf>
    <xf numFmtId="0" fontId="16" fillId="0" borderId="5" xfId="19" applyFont="1" applyBorder="1" applyAlignment="1" applyProtection="1">
      <alignment horizontal="center" vertical="center"/>
      <protection/>
    </xf>
    <xf numFmtId="0" fontId="16" fillId="0" borderId="9" xfId="19" applyFont="1" applyBorder="1" applyAlignment="1" applyProtection="1">
      <alignment horizontal="center" vertical="center"/>
      <protection/>
    </xf>
    <xf numFmtId="0" fontId="16" fillId="0" borderId="6" xfId="19" applyFont="1" applyBorder="1" applyAlignment="1" applyProtection="1">
      <alignment horizontal="center" vertical="center"/>
      <protection/>
    </xf>
    <xf numFmtId="0" fontId="16" fillId="0" borderId="10" xfId="19" applyFont="1" applyBorder="1" applyAlignment="1" applyProtection="1">
      <alignment horizontal="center" vertical="center"/>
      <protection/>
    </xf>
    <xf numFmtId="0" fontId="16" fillId="0" borderId="3" xfId="19" applyFont="1" applyBorder="1" applyAlignment="1" applyProtection="1">
      <alignment horizontal="center" vertical="center"/>
      <protection/>
    </xf>
    <xf numFmtId="0" fontId="16" fillId="0" borderId="11" xfId="19" applyFont="1" applyBorder="1" applyAlignment="1" applyProtection="1">
      <alignment horizontal="center" vertical="center"/>
      <protection/>
    </xf>
    <xf numFmtId="0" fontId="16" fillId="0" borderId="8" xfId="19" applyFont="1" applyBorder="1" applyAlignment="1" applyProtection="1">
      <alignment horizontal="center" vertical="center"/>
      <protection/>
    </xf>
    <xf numFmtId="0" fontId="16" fillId="0" borderId="2" xfId="19" applyFont="1" applyBorder="1" applyAlignment="1" applyProtection="1">
      <alignment horizontal="right" vertical="center"/>
      <protection/>
    </xf>
    <xf numFmtId="0" fontId="16" fillId="0" borderId="4" xfId="19" applyFont="1" applyBorder="1" applyAlignment="1" applyProtection="1">
      <alignment horizontal="right" vertical="center"/>
      <protection/>
    </xf>
    <xf numFmtId="0" fontId="16" fillId="0" borderId="4" xfId="19" applyFont="1" applyBorder="1" applyAlignment="1" applyProtection="1">
      <alignment horizontal="center" vertical="center"/>
      <protection/>
    </xf>
    <xf numFmtId="0" fontId="16" fillId="0" borderId="19" xfId="19" applyFont="1" applyBorder="1" applyAlignment="1" applyProtection="1">
      <alignment horizontal="center" vertical="center"/>
      <protection/>
    </xf>
    <xf numFmtId="0" fontId="16" fillId="0" borderId="20" xfId="19" applyFont="1" applyBorder="1" applyAlignment="1" applyProtection="1">
      <alignment horizontal="center" vertical="center"/>
      <protection/>
    </xf>
    <xf numFmtId="0" fontId="16" fillId="0" borderId="21" xfId="19" applyFont="1" applyBorder="1" applyAlignment="1" applyProtection="1">
      <alignment horizontal="center" vertical="center"/>
      <protection/>
    </xf>
    <xf numFmtId="0" fontId="0" fillId="0" borderId="19" xfId="19" applyBorder="1" applyAlignment="1" applyProtection="1">
      <alignment vertical="center" wrapText="1"/>
      <protection/>
    </xf>
    <xf numFmtId="0" fontId="0" fillId="0" borderId="19" xfId="19" applyBorder="1" applyAlignment="1" applyProtection="1">
      <alignment vertical="center"/>
      <protection/>
    </xf>
    <xf numFmtId="0" fontId="16" fillId="0" borderId="0" xfId="19" applyFont="1" applyAlignment="1" applyProtection="1">
      <alignment horizontal="center" vertical="center"/>
      <protection/>
    </xf>
    <xf numFmtId="0" fontId="23" fillId="0" borderId="0" xfId="19" applyFont="1" applyAlignment="1" applyProtection="1">
      <alignment horizontal="center" vertical="center"/>
      <protection locked="0"/>
    </xf>
    <xf numFmtId="0" fontId="24" fillId="0" borderId="0" xfId="19" applyFont="1" applyAlignment="1" applyProtection="1">
      <alignment horizontal="center" vertical="center"/>
      <protection locked="0"/>
    </xf>
    <xf numFmtId="0" fontId="24" fillId="0" borderId="0" xfId="19" applyFont="1" applyAlignment="1" applyProtection="1">
      <alignment horizontal="center" vertical="center"/>
      <protection/>
    </xf>
    <xf numFmtId="0" fontId="16" fillId="0" borderId="22" xfId="19" applyFont="1" applyBorder="1" applyAlignment="1" applyProtection="1">
      <alignment horizontal="center" vertical="center"/>
      <protection/>
    </xf>
    <xf numFmtId="0" fontId="16" fillId="0" borderId="23" xfId="19" applyFont="1" applyBorder="1" applyAlignment="1" applyProtection="1">
      <alignment horizontal="center" vertical="center"/>
      <protection/>
    </xf>
    <xf numFmtId="0" fontId="16" fillId="0" borderId="1" xfId="19" applyFont="1" applyBorder="1" applyAlignment="1" applyProtection="1">
      <alignment horizontal="center" vertical="center"/>
      <protection/>
    </xf>
    <xf numFmtId="0" fontId="25" fillId="0" borderId="0" xfId="19" applyFont="1" applyAlignment="1" applyProtection="1">
      <alignment horizontal="center" vertical="center"/>
      <protection locked="0"/>
    </xf>
  </cellXfs>
  <cellStyles count="15">
    <cellStyle name="Normal" xfId="0"/>
    <cellStyle name="eng" xfId="15"/>
    <cellStyle name="lu" xfId="16"/>
    <cellStyle name="Normal - Style1" xfId="17"/>
    <cellStyle name="Normal_Basic Assumptions" xfId="18"/>
    <cellStyle name="一般_096政事基金空白表(本處綜計用)--來源用途餘絀表_印書960813" xfId="19"/>
    <cellStyle name="Comma" xfId="20"/>
    <cellStyle name="Comma [0]" xfId="21"/>
    <cellStyle name="Followed Hyperlink" xfId="22"/>
    <cellStyle name="Percent" xfId="23"/>
    <cellStyle name="Currency" xfId="24"/>
    <cellStyle name="Currency [0]" xfId="25"/>
    <cellStyle name="貨幣[0]_A-DET07" xfId="26"/>
    <cellStyle name="Hyperlink" xfId="27"/>
    <cellStyle name="隨後的超連結"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40643;&#20977;&#33529;-7460\&#24050;&#23436;&#37749;&#34920;&#20214;\ping\kai1\mon88\NAME8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Fdata2\My%20Documents\Book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Fdata2\&#36001;&#21209;&#25688;&#35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00"/>
      <sheetName val="MONTH1-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總表11.23"/>
      <sheetName val="資本支出－報院 (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解繳國庫款"/>
      <sheetName val="財務摘要"/>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53"/>
  </sheetPr>
  <dimension ref="A1:AI62"/>
  <sheetViews>
    <sheetView tabSelected="1" view="pageBreakPreview" zoomScaleSheetLayoutView="100" workbookViewId="0" topLeftCell="A2">
      <pane xSplit="1" ySplit="6" topLeftCell="E11" activePane="bottomRight" state="frozen"/>
      <selection pane="topLeft" activeCell="A4" sqref="A4:A6"/>
      <selection pane="topRight" activeCell="A4" sqref="A4:A6"/>
      <selection pane="bottomLeft" activeCell="A4" sqref="A4:A6"/>
      <selection pane="bottomRight" activeCell="G5" sqref="G5"/>
    </sheetView>
  </sheetViews>
  <sheetFormatPr defaultColWidth="9.00390625" defaultRowHeight="16.5"/>
  <cols>
    <col min="1" max="1" width="25.50390625" style="1" customWidth="1"/>
    <col min="2" max="2" width="15.75390625" style="2" customWidth="1"/>
    <col min="3" max="3" width="16.00390625" style="2" customWidth="1"/>
    <col min="4" max="4" width="17.25390625" style="2" customWidth="1"/>
    <col min="5" max="5" width="16.00390625" style="2" customWidth="1"/>
    <col min="6" max="6" width="15.875" style="7" customWidth="1"/>
    <col min="7" max="7" width="17.375" style="2" customWidth="1"/>
    <col min="8" max="9" width="17.00390625" style="2" customWidth="1"/>
    <col min="10" max="10" width="17.375" style="2" customWidth="1"/>
    <col min="11" max="11" width="17.625" style="2" customWidth="1"/>
    <col min="12" max="12" width="18.875" style="2" customWidth="1"/>
    <col min="13" max="16384" width="9.00390625" style="2" customWidth="1"/>
  </cols>
  <sheetData>
    <row r="1" spans="4:35" ht="36.75" customHeight="1">
      <c r="D1" s="3"/>
      <c r="E1" s="3"/>
      <c r="F1" s="4" t="s">
        <v>0</v>
      </c>
      <c r="G1" s="5" t="s">
        <v>1</v>
      </c>
      <c r="H1" s="3"/>
      <c r="I1" s="3"/>
      <c r="J1" s="3"/>
      <c r="K1" s="6"/>
      <c r="L1" s="6"/>
      <c r="M1" s="6"/>
      <c r="N1" s="6"/>
      <c r="O1" s="6"/>
      <c r="P1" s="6"/>
      <c r="Q1" s="6"/>
      <c r="R1" s="6"/>
      <c r="S1" s="6"/>
      <c r="T1" s="6"/>
      <c r="U1" s="6"/>
      <c r="V1" s="6"/>
      <c r="W1" s="6"/>
      <c r="X1" s="6"/>
      <c r="Y1" s="6"/>
      <c r="Z1" s="6"/>
      <c r="AA1" s="6"/>
      <c r="AB1" s="6"/>
      <c r="AC1" s="6"/>
      <c r="AD1" s="6"/>
      <c r="AE1" s="6"/>
      <c r="AF1" s="6"/>
      <c r="AG1" s="6"/>
      <c r="AH1" s="6"/>
      <c r="AI1" s="6"/>
    </row>
    <row r="2" ht="35.25" customHeight="1"/>
    <row r="3" spans="5:12" ht="22.5" customHeight="1" thickBot="1">
      <c r="E3" s="8"/>
      <c r="F3" s="9" t="s">
        <v>403</v>
      </c>
      <c r="G3" s="10" t="s">
        <v>404</v>
      </c>
      <c r="L3" s="11" t="s">
        <v>2</v>
      </c>
    </row>
    <row r="4" spans="1:12" ht="22.5" customHeight="1">
      <c r="A4" s="79" t="s">
        <v>3</v>
      </c>
      <c r="B4" s="66" t="s">
        <v>66</v>
      </c>
      <c r="C4" s="66"/>
      <c r="D4" s="66"/>
      <c r="E4" s="82" t="s">
        <v>4</v>
      </c>
      <c r="F4" s="83"/>
      <c r="G4" s="13" t="s">
        <v>67</v>
      </c>
      <c r="H4" s="84" t="s">
        <v>68</v>
      </c>
      <c r="I4" s="85"/>
      <c r="J4" s="79"/>
      <c r="K4" s="12" t="s">
        <v>5</v>
      </c>
      <c r="L4" s="14" t="s">
        <v>6</v>
      </c>
    </row>
    <row r="5" spans="1:12" ht="16.5">
      <c r="A5" s="80"/>
      <c r="B5" s="15" t="s">
        <v>7</v>
      </c>
      <c r="C5" s="15" t="s">
        <v>7</v>
      </c>
      <c r="D5" s="15" t="s">
        <v>8</v>
      </c>
      <c r="E5" s="15" t="s">
        <v>7</v>
      </c>
      <c r="F5" s="16" t="s">
        <v>7</v>
      </c>
      <c r="G5" s="17" t="s">
        <v>8</v>
      </c>
      <c r="H5" s="15" t="s">
        <v>7</v>
      </c>
      <c r="I5" s="15" t="s">
        <v>7</v>
      </c>
      <c r="J5" s="15" t="s">
        <v>8</v>
      </c>
      <c r="K5" s="75" t="s">
        <v>69</v>
      </c>
      <c r="L5" s="77" t="s">
        <v>69</v>
      </c>
    </row>
    <row r="6" spans="1:12" ht="16.5">
      <c r="A6" s="81"/>
      <c r="B6" s="19" t="s">
        <v>9</v>
      </c>
      <c r="C6" s="19" t="s">
        <v>10</v>
      </c>
      <c r="D6" s="19" t="s">
        <v>69</v>
      </c>
      <c r="E6" s="19" t="s">
        <v>9</v>
      </c>
      <c r="F6" s="20" t="s">
        <v>10</v>
      </c>
      <c r="G6" s="18" t="s">
        <v>69</v>
      </c>
      <c r="H6" s="19" t="s">
        <v>9</v>
      </c>
      <c r="I6" s="19" t="s">
        <v>10</v>
      </c>
      <c r="J6" s="19" t="s">
        <v>69</v>
      </c>
      <c r="K6" s="76"/>
      <c r="L6" s="78"/>
    </row>
    <row r="7" spans="1:12" s="26" customFormat="1" ht="27" customHeight="1">
      <c r="A7" s="21" t="s">
        <v>11</v>
      </c>
      <c r="B7" s="22">
        <v>13803391957</v>
      </c>
      <c r="C7" s="22">
        <v>11834603433</v>
      </c>
      <c r="D7" s="23">
        <v>1968788524</v>
      </c>
      <c r="E7" s="22">
        <v>13835547000</v>
      </c>
      <c r="F7" s="24">
        <v>15545748000</v>
      </c>
      <c r="G7" s="25">
        <v>-1710201000</v>
      </c>
      <c r="H7" s="23">
        <v>-32155043</v>
      </c>
      <c r="I7" s="23">
        <v>-3711144567</v>
      </c>
      <c r="J7" s="23">
        <v>3678989524</v>
      </c>
      <c r="K7" s="22">
        <v>-8502328401.57</v>
      </c>
      <c r="L7" s="24">
        <v>-6533539877.57</v>
      </c>
    </row>
    <row r="8" spans="1:17" s="1" customFormat="1" ht="17.25" customHeight="1">
      <c r="A8" s="27" t="s">
        <v>12</v>
      </c>
      <c r="B8" s="28">
        <v>11838094246</v>
      </c>
      <c r="C8" s="28">
        <v>8484607049</v>
      </c>
      <c r="D8" s="29">
        <v>3353487197</v>
      </c>
      <c r="E8" s="28">
        <v>11911839000</v>
      </c>
      <c r="F8" s="30">
        <v>10910381000</v>
      </c>
      <c r="G8" s="31">
        <v>1001458000</v>
      </c>
      <c r="H8" s="29">
        <v>-73744754</v>
      </c>
      <c r="I8" s="29">
        <v>-2425773951</v>
      </c>
      <c r="J8" s="29">
        <v>2352029197</v>
      </c>
      <c r="K8" s="28">
        <v>5295505449.43</v>
      </c>
      <c r="L8" s="30">
        <v>8648992646.43</v>
      </c>
      <c r="Q8" s="1" t="s">
        <v>13</v>
      </c>
    </row>
    <row r="9" spans="1:17" s="1" customFormat="1" ht="17.25" customHeight="1">
      <c r="A9" s="27" t="s">
        <v>14</v>
      </c>
      <c r="B9" s="28">
        <v>1657539492</v>
      </c>
      <c r="C9" s="28">
        <v>515389611</v>
      </c>
      <c r="D9" s="29">
        <v>1142149881</v>
      </c>
      <c r="E9" s="28">
        <v>1613680000</v>
      </c>
      <c r="F9" s="30">
        <v>697407000</v>
      </c>
      <c r="G9" s="31">
        <v>916273000</v>
      </c>
      <c r="H9" s="29">
        <v>43859492</v>
      </c>
      <c r="I9" s="29">
        <v>-182017389</v>
      </c>
      <c r="J9" s="29">
        <v>225876881</v>
      </c>
      <c r="K9" s="28">
        <v>4472382735</v>
      </c>
      <c r="L9" s="30">
        <v>5614532616</v>
      </c>
      <c r="Q9" s="1" t="s">
        <v>15</v>
      </c>
    </row>
    <row r="10" spans="1:17" s="1" customFormat="1" ht="17.25" customHeight="1">
      <c r="A10" s="27" t="s">
        <v>16</v>
      </c>
      <c r="B10" s="28">
        <v>307758219</v>
      </c>
      <c r="C10" s="28">
        <v>2834606773</v>
      </c>
      <c r="D10" s="29">
        <v>-2526848554</v>
      </c>
      <c r="E10" s="28">
        <v>310028000</v>
      </c>
      <c r="F10" s="30">
        <v>3937960000</v>
      </c>
      <c r="G10" s="31">
        <v>-3627932000</v>
      </c>
      <c r="H10" s="29">
        <v>-2269781</v>
      </c>
      <c r="I10" s="29">
        <v>-1103353227</v>
      </c>
      <c r="J10" s="29">
        <v>1101083446</v>
      </c>
      <c r="K10" s="28">
        <v>-18270216586</v>
      </c>
      <c r="L10" s="30">
        <v>-20797065140</v>
      </c>
      <c r="Q10" s="1" t="s">
        <v>17</v>
      </c>
    </row>
    <row r="11" spans="1:12" s="26" customFormat="1" ht="30.75" customHeight="1">
      <c r="A11" s="21" t="s">
        <v>18</v>
      </c>
      <c r="B11" s="22">
        <v>547263132</v>
      </c>
      <c r="C11" s="22">
        <v>898562111</v>
      </c>
      <c r="D11" s="23">
        <v>-351298979</v>
      </c>
      <c r="E11" s="22">
        <v>708062000</v>
      </c>
      <c r="F11" s="24">
        <v>1036276000</v>
      </c>
      <c r="G11" s="25">
        <v>-328214000</v>
      </c>
      <c r="H11" s="23">
        <v>-160798868</v>
      </c>
      <c r="I11" s="23">
        <v>-137713889</v>
      </c>
      <c r="J11" s="23">
        <v>-23084979</v>
      </c>
      <c r="K11" s="22">
        <v>1817880722</v>
      </c>
      <c r="L11" s="24">
        <v>1466581743</v>
      </c>
    </row>
    <row r="12" spans="1:17" s="1" customFormat="1" ht="17.25" customHeight="1">
      <c r="A12" s="27" t="s">
        <v>19</v>
      </c>
      <c r="B12" s="28">
        <v>365940620</v>
      </c>
      <c r="C12" s="28">
        <v>742418711</v>
      </c>
      <c r="D12" s="29">
        <v>-376478091</v>
      </c>
      <c r="E12" s="28">
        <v>557702000</v>
      </c>
      <c r="F12" s="30">
        <v>887732000</v>
      </c>
      <c r="G12" s="31">
        <v>-330030000</v>
      </c>
      <c r="H12" s="29">
        <v>-191761380</v>
      </c>
      <c r="I12" s="29">
        <v>-145313289</v>
      </c>
      <c r="J12" s="29">
        <v>-46448091</v>
      </c>
      <c r="K12" s="28">
        <v>1502115154</v>
      </c>
      <c r="L12" s="30">
        <v>1125637063</v>
      </c>
      <c r="Q12" s="1" t="s">
        <v>20</v>
      </c>
    </row>
    <row r="13" spans="1:17" s="1" customFormat="1" ht="17.25" customHeight="1">
      <c r="A13" s="32" t="s">
        <v>70</v>
      </c>
      <c r="B13" s="28">
        <v>181322512</v>
      </c>
      <c r="C13" s="28">
        <v>156143400</v>
      </c>
      <c r="D13" s="29">
        <v>25179112</v>
      </c>
      <c r="E13" s="28">
        <v>150360000</v>
      </c>
      <c r="F13" s="30">
        <v>148544000</v>
      </c>
      <c r="G13" s="31">
        <v>1816000</v>
      </c>
      <c r="H13" s="29">
        <v>30962512</v>
      </c>
      <c r="I13" s="29">
        <v>7599400</v>
      </c>
      <c r="J13" s="29">
        <v>23363112</v>
      </c>
      <c r="K13" s="28">
        <v>315765568</v>
      </c>
      <c r="L13" s="30">
        <v>340944680</v>
      </c>
      <c r="Q13" s="1" t="s">
        <v>21</v>
      </c>
    </row>
    <row r="14" spans="1:12" s="26" customFormat="1" ht="29.25" customHeight="1">
      <c r="A14" s="21" t="s">
        <v>22</v>
      </c>
      <c r="B14" s="22">
        <v>339381354</v>
      </c>
      <c r="C14" s="22">
        <v>161342343</v>
      </c>
      <c r="D14" s="23">
        <v>178039011</v>
      </c>
      <c r="E14" s="22">
        <v>353498426</v>
      </c>
      <c r="F14" s="24">
        <v>171323915</v>
      </c>
      <c r="G14" s="25">
        <v>182174511</v>
      </c>
      <c r="H14" s="23">
        <v>-14117072</v>
      </c>
      <c r="I14" s="23">
        <v>-9981572</v>
      </c>
      <c r="J14" s="23">
        <v>-4135500</v>
      </c>
      <c r="K14" s="22">
        <v>2921010182.79</v>
      </c>
      <c r="L14" s="24">
        <v>3099049193.79</v>
      </c>
    </row>
    <row r="15" spans="1:17" s="1" customFormat="1" ht="15" customHeight="1">
      <c r="A15" s="27" t="s">
        <v>23</v>
      </c>
      <c r="B15" s="28">
        <v>339381354</v>
      </c>
      <c r="C15" s="28">
        <v>161342343</v>
      </c>
      <c r="D15" s="29">
        <v>178039011</v>
      </c>
      <c r="E15" s="28">
        <v>353498426</v>
      </c>
      <c r="F15" s="30">
        <v>171323915</v>
      </c>
      <c r="G15" s="31">
        <v>182174511</v>
      </c>
      <c r="H15" s="29">
        <v>-14117072</v>
      </c>
      <c r="I15" s="29">
        <v>-9981572</v>
      </c>
      <c r="J15" s="29">
        <v>-4135500</v>
      </c>
      <c r="K15" s="28">
        <v>2921010182.79</v>
      </c>
      <c r="L15" s="30">
        <v>3099049193.79</v>
      </c>
      <c r="Q15" s="1" t="s">
        <v>24</v>
      </c>
    </row>
    <row r="16" spans="1:12" s="26" customFormat="1" ht="29.25" customHeight="1">
      <c r="A16" s="21" t="s">
        <v>25</v>
      </c>
      <c r="B16" s="22">
        <v>10078531643</v>
      </c>
      <c r="C16" s="22">
        <v>4547516757</v>
      </c>
      <c r="D16" s="23">
        <v>5531014886</v>
      </c>
      <c r="E16" s="22">
        <v>9683298000</v>
      </c>
      <c r="F16" s="24">
        <v>4527225840</v>
      </c>
      <c r="G16" s="25">
        <v>5156072160</v>
      </c>
      <c r="H16" s="23">
        <v>395233643</v>
      </c>
      <c r="I16" s="23">
        <v>20290917</v>
      </c>
      <c r="J16" s="23">
        <v>374942726</v>
      </c>
      <c r="K16" s="22">
        <v>202945897605.71</v>
      </c>
      <c r="L16" s="24">
        <v>208476912491.71</v>
      </c>
    </row>
    <row r="17" spans="1:17" s="1" customFormat="1" ht="15.75" customHeight="1">
      <c r="A17" s="27" t="s">
        <v>26</v>
      </c>
      <c r="B17" s="28">
        <v>4876829400</v>
      </c>
      <c r="C17" s="28">
        <v>4422899923</v>
      </c>
      <c r="D17" s="29">
        <v>453929477</v>
      </c>
      <c r="E17" s="28">
        <v>4619263000</v>
      </c>
      <c r="F17" s="30">
        <v>4163833840</v>
      </c>
      <c r="G17" s="31">
        <v>455429160</v>
      </c>
      <c r="H17" s="29">
        <v>257566400</v>
      </c>
      <c r="I17" s="29">
        <v>259066083</v>
      </c>
      <c r="J17" s="29">
        <v>-1499683</v>
      </c>
      <c r="K17" s="28">
        <v>31573197274.71</v>
      </c>
      <c r="L17" s="30">
        <v>32027126751.71</v>
      </c>
      <c r="Q17" s="1" t="s">
        <v>27</v>
      </c>
    </row>
    <row r="18" spans="1:17" s="1" customFormat="1" ht="15.75" customHeight="1">
      <c r="A18" s="27" t="s">
        <v>28</v>
      </c>
      <c r="B18" s="28">
        <v>5201702243</v>
      </c>
      <c r="C18" s="28">
        <v>124616834</v>
      </c>
      <c r="D18" s="29">
        <v>5077085409</v>
      </c>
      <c r="E18" s="28">
        <v>5064035000</v>
      </c>
      <c r="F18" s="30">
        <v>363392000</v>
      </c>
      <c r="G18" s="31">
        <v>4700643000</v>
      </c>
      <c r="H18" s="29">
        <v>137667243</v>
      </c>
      <c r="I18" s="29">
        <v>-238775166</v>
      </c>
      <c r="J18" s="29">
        <v>376442409</v>
      </c>
      <c r="K18" s="28">
        <v>171372700331</v>
      </c>
      <c r="L18" s="30">
        <v>176449785740</v>
      </c>
      <c r="Q18" s="1" t="s">
        <v>29</v>
      </c>
    </row>
    <row r="19" spans="1:12" s="26" customFormat="1" ht="27.75" customHeight="1">
      <c r="A19" s="21" t="s">
        <v>30</v>
      </c>
      <c r="B19" s="22">
        <v>3025373109</v>
      </c>
      <c r="C19" s="22">
        <v>887261745</v>
      </c>
      <c r="D19" s="23">
        <v>2138111364</v>
      </c>
      <c r="E19" s="22">
        <v>2707484000</v>
      </c>
      <c r="F19" s="24">
        <v>795125200</v>
      </c>
      <c r="G19" s="25">
        <v>1912358800</v>
      </c>
      <c r="H19" s="23">
        <v>317889109</v>
      </c>
      <c r="I19" s="23">
        <v>92136545</v>
      </c>
      <c r="J19" s="23">
        <v>225752564</v>
      </c>
      <c r="K19" s="22">
        <v>47667114242.68</v>
      </c>
      <c r="L19" s="24">
        <v>49805225606.68</v>
      </c>
    </row>
    <row r="20" spans="1:17" s="1" customFormat="1" ht="16.5" customHeight="1">
      <c r="A20" s="27" t="s">
        <v>31</v>
      </c>
      <c r="B20" s="28">
        <v>3025373109</v>
      </c>
      <c r="C20" s="28">
        <v>887261745</v>
      </c>
      <c r="D20" s="29">
        <v>2138111364</v>
      </c>
      <c r="E20" s="28">
        <v>2707484000</v>
      </c>
      <c r="F20" s="30">
        <v>795125200</v>
      </c>
      <c r="G20" s="31">
        <v>1912358800</v>
      </c>
      <c r="H20" s="29">
        <v>317889109</v>
      </c>
      <c r="I20" s="29">
        <v>92136545</v>
      </c>
      <c r="J20" s="29">
        <v>225752564</v>
      </c>
      <c r="K20" s="28">
        <v>47667114242.68</v>
      </c>
      <c r="L20" s="30">
        <v>49805225606.68</v>
      </c>
      <c r="Q20" s="1" t="s">
        <v>32</v>
      </c>
    </row>
    <row r="21" spans="1:12" s="26" customFormat="1" ht="27.75" customHeight="1">
      <c r="A21" s="21" t="s">
        <v>71</v>
      </c>
      <c r="B21" s="22">
        <v>72602846</v>
      </c>
      <c r="C21" s="22">
        <v>3887800</v>
      </c>
      <c r="D21" s="23">
        <v>68715046</v>
      </c>
      <c r="E21" s="22">
        <v>72085000</v>
      </c>
      <c r="F21" s="24">
        <v>31351500</v>
      </c>
      <c r="G21" s="25">
        <v>40733500</v>
      </c>
      <c r="H21" s="23">
        <v>517846</v>
      </c>
      <c r="I21" s="23">
        <v>-27463700</v>
      </c>
      <c r="J21" s="23">
        <v>27981546</v>
      </c>
      <c r="K21" s="22">
        <v>33662571</v>
      </c>
      <c r="L21" s="24">
        <v>102377617</v>
      </c>
    </row>
    <row r="22" spans="1:17" s="1" customFormat="1" ht="15.75" customHeight="1">
      <c r="A22" s="27" t="s">
        <v>72</v>
      </c>
      <c r="B22" s="28">
        <v>72602846</v>
      </c>
      <c r="C22" s="28">
        <v>3887800</v>
      </c>
      <c r="D22" s="29">
        <v>68715046</v>
      </c>
      <c r="E22" s="28">
        <v>72085000</v>
      </c>
      <c r="F22" s="30">
        <v>31351500</v>
      </c>
      <c r="G22" s="31">
        <v>40733500</v>
      </c>
      <c r="H22" s="29">
        <v>517846</v>
      </c>
      <c r="I22" s="29">
        <v>-27463700</v>
      </c>
      <c r="J22" s="29">
        <v>27981546</v>
      </c>
      <c r="K22" s="28">
        <v>33662571</v>
      </c>
      <c r="L22" s="30">
        <v>102377617</v>
      </c>
      <c r="Q22" s="1" t="s">
        <v>33</v>
      </c>
    </row>
    <row r="23" spans="1:12" s="26" customFormat="1" ht="27.75" customHeight="1">
      <c r="A23" s="21" t="s">
        <v>34</v>
      </c>
      <c r="B23" s="22">
        <v>8859433830</v>
      </c>
      <c r="C23" s="22">
        <v>12177955057</v>
      </c>
      <c r="D23" s="23">
        <v>-3318521227</v>
      </c>
      <c r="E23" s="22">
        <v>9630936285</v>
      </c>
      <c r="F23" s="24">
        <v>15531161548</v>
      </c>
      <c r="G23" s="25">
        <v>-5900225263</v>
      </c>
      <c r="H23" s="23">
        <v>-771502455</v>
      </c>
      <c r="I23" s="23">
        <v>-3353206491</v>
      </c>
      <c r="J23" s="23">
        <v>2581704036</v>
      </c>
      <c r="K23" s="22">
        <v>87959985309.37</v>
      </c>
      <c r="L23" s="24">
        <v>84641464082.37</v>
      </c>
    </row>
    <row r="24" spans="1:17" s="1" customFormat="1" ht="16.5" customHeight="1">
      <c r="A24" s="27" t="s">
        <v>35</v>
      </c>
      <c r="B24" s="28">
        <v>8859433830</v>
      </c>
      <c r="C24" s="28">
        <v>12177955057</v>
      </c>
      <c r="D24" s="29">
        <v>-3318521227</v>
      </c>
      <c r="E24" s="28">
        <v>9630936285</v>
      </c>
      <c r="F24" s="30">
        <v>15531161548</v>
      </c>
      <c r="G24" s="31">
        <v>-5900225263</v>
      </c>
      <c r="H24" s="29">
        <v>-771502455</v>
      </c>
      <c r="I24" s="29">
        <v>-3353206491</v>
      </c>
      <c r="J24" s="29">
        <v>2581704036</v>
      </c>
      <c r="K24" s="28">
        <v>87959985309.37</v>
      </c>
      <c r="L24" s="30">
        <v>84641464082.37</v>
      </c>
      <c r="Q24" s="1" t="s">
        <v>36</v>
      </c>
    </row>
    <row r="25" spans="1:12" s="26" customFormat="1" ht="28.5" customHeight="1">
      <c r="A25" s="21" t="s">
        <v>37</v>
      </c>
      <c r="B25" s="22">
        <v>3045803413</v>
      </c>
      <c r="C25" s="22">
        <v>1907340845</v>
      </c>
      <c r="D25" s="23">
        <v>1138462568</v>
      </c>
      <c r="E25" s="22">
        <v>2666469000</v>
      </c>
      <c r="F25" s="24">
        <v>3679209000</v>
      </c>
      <c r="G25" s="25">
        <v>-1012740000</v>
      </c>
      <c r="H25" s="23">
        <v>379334413</v>
      </c>
      <c r="I25" s="23">
        <v>-1771868155</v>
      </c>
      <c r="J25" s="23">
        <v>2151202568</v>
      </c>
      <c r="K25" s="22">
        <v>18852371376</v>
      </c>
      <c r="L25" s="24">
        <v>19990833944</v>
      </c>
    </row>
    <row r="26" spans="1:17" s="1" customFormat="1" ht="15.75" customHeight="1">
      <c r="A26" s="27" t="s">
        <v>38</v>
      </c>
      <c r="B26" s="28">
        <v>3045803413</v>
      </c>
      <c r="C26" s="28">
        <v>1907340845</v>
      </c>
      <c r="D26" s="29">
        <v>1138462568</v>
      </c>
      <c r="E26" s="28">
        <v>2666469000</v>
      </c>
      <c r="F26" s="30">
        <v>3679209000</v>
      </c>
      <c r="G26" s="31">
        <v>-1012740000</v>
      </c>
      <c r="H26" s="29">
        <v>379334413</v>
      </c>
      <c r="I26" s="29">
        <v>-1771868155</v>
      </c>
      <c r="J26" s="29">
        <v>2151202568</v>
      </c>
      <c r="K26" s="28">
        <v>18852371376</v>
      </c>
      <c r="L26" s="30">
        <v>19990833944</v>
      </c>
      <c r="Q26" s="1" t="s">
        <v>39</v>
      </c>
    </row>
    <row r="27" spans="1:12" s="26" customFormat="1" ht="27.75" customHeight="1">
      <c r="A27" s="21" t="s">
        <v>40</v>
      </c>
      <c r="B27" s="22">
        <v>951531042</v>
      </c>
      <c r="C27" s="22">
        <v>926286438</v>
      </c>
      <c r="D27" s="23">
        <v>25244604</v>
      </c>
      <c r="E27" s="22">
        <v>903578000</v>
      </c>
      <c r="F27" s="24">
        <v>1029669000</v>
      </c>
      <c r="G27" s="25">
        <v>-126091000</v>
      </c>
      <c r="H27" s="23">
        <v>47953042</v>
      </c>
      <c r="I27" s="23">
        <v>-103382562</v>
      </c>
      <c r="J27" s="23">
        <v>151335604</v>
      </c>
      <c r="K27" s="22">
        <v>6470465906</v>
      </c>
      <c r="L27" s="24">
        <v>6495710510</v>
      </c>
    </row>
    <row r="28" spans="1:17" s="1" customFormat="1" ht="14.25">
      <c r="A28" s="27" t="s">
        <v>41</v>
      </c>
      <c r="B28" s="28">
        <v>951531042</v>
      </c>
      <c r="C28" s="28">
        <v>926286438</v>
      </c>
      <c r="D28" s="29">
        <v>25244604</v>
      </c>
      <c r="E28" s="28">
        <v>903578000</v>
      </c>
      <c r="F28" s="30">
        <v>1029669000</v>
      </c>
      <c r="G28" s="31">
        <v>-126091000</v>
      </c>
      <c r="H28" s="29">
        <v>47953042</v>
      </c>
      <c r="I28" s="29">
        <v>-103382562</v>
      </c>
      <c r="J28" s="29">
        <v>151335604</v>
      </c>
      <c r="K28" s="28">
        <v>6470465906</v>
      </c>
      <c r="L28" s="30">
        <v>6495710510</v>
      </c>
      <c r="Q28" s="1" t="s">
        <v>42</v>
      </c>
    </row>
    <row r="29" spans="1:12" s="26" customFormat="1" ht="28.5" customHeight="1">
      <c r="A29" s="21" t="s">
        <v>43</v>
      </c>
      <c r="B29" s="22">
        <v>1962558270</v>
      </c>
      <c r="C29" s="22">
        <v>930198357</v>
      </c>
      <c r="D29" s="23">
        <v>1032359913</v>
      </c>
      <c r="E29" s="22">
        <v>1518060000</v>
      </c>
      <c r="F29" s="24">
        <v>1377145000</v>
      </c>
      <c r="G29" s="25">
        <v>140915000</v>
      </c>
      <c r="H29" s="23">
        <v>444498270</v>
      </c>
      <c r="I29" s="23">
        <v>-446946643</v>
      </c>
      <c r="J29" s="23">
        <v>891444913</v>
      </c>
      <c r="K29" s="22">
        <v>7401558330</v>
      </c>
      <c r="L29" s="24">
        <v>8433918243</v>
      </c>
    </row>
    <row r="30" spans="1:17" s="1" customFormat="1" ht="17.25" customHeight="1">
      <c r="A30" s="27" t="s">
        <v>44</v>
      </c>
      <c r="B30" s="28">
        <v>1962558270</v>
      </c>
      <c r="C30" s="28">
        <v>930198357</v>
      </c>
      <c r="D30" s="29">
        <v>1032359913</v>
      </c>
      <c r="E30" s="28">
        <v>1518060000</v>
      </c>
      <c r="F30" s="30">
        <v>1377145000</v>
      </c>
      <c r="G30" s="31">
        <v>140915000</v>
      </c>
      <c r="H30" s="29">
        <v>444498270</v>
      </c>
      <c r="I30" s="29">
        <v>-446946643</v>
      </c>
      <c r="J30" s="29">
        <v>891444913</v>
      </c>
      <c r="K30" s="28">
        <v>7401558330</v>
      </c>
      <c r="L30" s="30">
        <v>8433918243</v>
      </c>
      <c r="Q30" s="1" t="s">
        <v>45</v>
      </c>
    </row>
    <row r="31" spans="1:12" s="26" customFormat="1" ht="28.5" customHeight="1">
      <c r="A31" s="21" t="s">
        <v>46</v>
      </c>
      <c r="B31" s="22">
        <v>2725856</v>
      </c>
      <c r="C31" s="22">
        <v>3112066</v>
      </c>
      <c r="D31" s="23">
        <v>-386210</v>
      </c>
      <c r="E31" s="22">
        <v>38580000</v>
      </c>
      <c r="F31" s="24">
        <v>8723000</v>
      </c>
      <c r="G31" s="25">
        <v>29857000</v>
      </c>
      <c r="H31" s="23">
        <v>-35854144</v>
      </c>
      <c r="I31" s="23">
        <v>-5610934</v>
      </c>
      <c r="J31" s="23">
        <v>-30243210</v>
      </c>
      <c r="K31" s="22">
        <v>265964379</v>
      </c>
      <c r="L31" s="24">
        <v>265578169</v>
      </c>
    </row>
    <row r="32" spans="1:17" s="1" customFormat="1" ht="14.25">
      <c r="A32" s="27" t="s">
        <v>47</v>
      </c>
      <c r="B32" s="28">
        <v>2725856</v>
      </c>
      <c r="C32" s="28">
        <v>3112066</v>
      </c>
      <c r="D32" s="29">
        <v>-386210</v>
      </c>
      <c r="E32" s="28">
        <v>38580000</v>
      </c>
      <c r="F32" s="30">
        <v>8723000</v>
      </c>
      <c r="G32" s="31">
        <v>29857000</v>
      </c>
      <c r="H32" s="29">
        <v>-35854144</v>
      </c>
      <c r="I32" s="29">
        <v>-5610934</v>
      </c>
      <c r="J32" s="29">
        <v>-30243210</v>
      </c>
      <c r="K32" s="28">
        <v>265964379</v>
      </c>
      <c r="L32" s="30">
        <v>265578169</v>
      </c>
      <c r="Q32" s="1" t="s">
        <v>48</v>
      </c>
    </row>
    <row r="33" spans="1:12" s="26" customFormat="1" ht="29.25" customHeight="1">
      <c r="A33" s="21" t="s">
        <v>49</v>
      </c>
      <c r="B33" s="22">
        <v>321888316</v>
      </c>
      <c r="C33" s="22">
        <v>2154989</v>
      </c>
      <c r="D33" s="23">
        <v>319733327</v>
      </c>
      <c r="E33" s="22">
        <v>315605000</v>
      </c>
      <c r="F33" s="24">
        <v>47063500</v>
      </c>
      <c r="G33" s="25">
        <v>268541500</v>
      </c>
      <c r="H33" s="23">
        <v>6283316</v>
      </c>
      <c r="I33" s="23">
        <v>-44908511</v>
      </c>
      <c r="J33" s="23">
        <v>51191827</v>
      </c>
      <c r="K33" s="22">
        <v>266119719</v>
      </c>
      <c r="L33" s="24">
        <v>585853046</v>
      </c>
    </row>
    <row r="34" spans="1:17" s="1" customFormat="1" ht="15.75" customHeight="1">
      <c r="A34" s="33" t="s">
        <v>50</v>
      </c>
      <c r="B34" s="28">
        <v>321888316</v>
      </c>
      <c r="C34" s="28">
        <v>2154989</v>
      </c>
      <c r="D34" s="29">
        <v>319733327</v>
      </c>
      <c r="E34" s="28">
        <v>315605000</v>
      </c>
      <c r="F34" s="30">
        <v>47063500</v>
      </c>
      <c r="G34" s="31">
        <v>268541500</v>
      </c>
      <c r="H34" s="29">
        <v>6283316</v>
      </c>
      <c r="I34" s="29">
        <v>-44908511</v>
      </c>
      <c r="J34" s="29">
        <v>51191827</v>
      </c>
      <c r="K34" s="28">
        <v>266119719</v>
      </c>
      <c r="L34" s="30">
        <v>585853046</v>
      </c>
      <c r="Q34" s="1" t="s">
        <v>51</v>
      </c>
    </row>
    <row r="35" spans="1:12" s="26" customFormat="1" ht="29.25" customHeight="1">
      <c r="A35" s="21" t="s">
        <v>73</v>
      </c>
      <c r="B35" s="22">
        <v>47143033413</v>
      </c>
      <c r="C35" s="22">
        <v>36194678422</v>
      </c>
      <c r="D35" s="23">
        <v>10948354991</v>
      </c>
      <c r="E35" s="22">
        <v>15020681000</v>
      </c>
      <c r="F35" s="24">
        <v>15380950068</v>
      </c>
      <c r="G35" s="25">
        <v>-360269068</v>
      </c>
      <c r="H35" s="23">
        <v>32122352413</v>
      </c>
      <c r="I35" s="23">
        <v>20813728354</v>
      </c>
      <c r="J35" s="23">
        <v>11308624059</v>
      </c>
      <c r="K35" s="22">
        <v>1788934872</v>
      </c>
      <c r="L35" s="24">
        <v>12737289863</v>
      </c>
    </row>
    <row r="36" spans="1:17" s="1" customFormat="1" ht="15.75" customHeight="1">
      <c r="A36" s="32" t="s">
        <v>74</v>
      </c>
      <c r="B36" s="28">
        <v>218252782</v>
      </c>
      <c r="C36" s="28">
        <v>251702453</v>
      </c>
      <c r="D36" s="29">
        <v>-33449671</v>
      </c>
      <c r="E36" s="28">
        <v>63830000</v>
      </c>
      <c r="F36" s="30">
        <v>317957068</v>
      </c>
      <c r="G36" s="31">
        <v>-254127068</v>
      </c>
      <c r="H36" s="29">
        <v>154422782</v>
      </c>
      <c r="I36" s="29">
        <v>-66254615</v>
      </c>
      <c r="J36" s="29">
        <v>220677397</v>
      </c>
      <c r="K36" s="28">
        <v>1046685996</v>
      </c>
      <c r="L36" s="30">
        <v>1013236325</v>
      </c>
      <c r="Q36" s="1" t="s">
        <v>52</v>
      </c>
    </row>
    <row r="37" spans="1:17" s="1" customFormat="1" ht="15.75" customHeight="1">
      <c r="A37" s="32" t="s">
        <v>75</v>
      </c>
      <c r="B37" s="28">
        <v>46924780631</v>
      </c>
      <c r="C37" s="28">
        <v>35942975969</v>
      </c>
      <c r="D37" s="29">
        <v>10981804662</v>
      </c>
      <c r="E37" s="28">
        <v>14956851000</v>
      </c>
      <c r="F37" s="30">
        <v>15062993000</v>
      </c>
      <c r="G37" s="31">
        <v>-106142000</v>
      </c>
      <c r="H37" s="29">
        <v>31967929631</v>
      </c>
      <c r="I37" s="29">
        <v>20879982969</v>
      </c>
      <c r="J37" s="29">
        <v>11087946662</v>
      </c>
      <c r="K37" s="28">
        <v>742248876</v>
      </c>
      <c r="L37" s="30">
        <v>11724053538</v>
      </c>
      <c r="Q37" s="1" t="s">
        <v>53</v>
      </c>
    </row>
    <row r="38" spans="1:12" s="26" customFormat="1" ht="29.25" customHeight="1">
      <c r="A38" s="21" t="s">
        <v>76</v>
      </c>
      <c r="B38" s="22">
        <v>351823742</v>
      </c>
      <c r="C38" s="22">
        <v>122632015</v>
      </c>
      <c r="D38" s="23">
        <v>229191727</v>
      </c>
      <c r="E38" s="22">
        <v>341357000</v>
      </c>
      <c r="F38" s="24">
        <v>200969000</v>
      </c>
      <c r="G38" s="25">
        <v>140388000</v>
      </c>
      <c r="H38" s="23">
        <v>10466742</v>
      </c>
      <c r="I38" s="23">
        <v>-78336985</v>
      </c>
      <c r="J38" s="23">
        <v>88803727</v>
      </c>
      <c r="K38" s="22">
        <v>0</v>
      </c>
      <c r="L38" s="24">
        <v>229191727</v>
      </c>
    </row>
    <row r="39" spans="1:17" s="1" customFormat="1" ht="15.75" customHeight="1">
      <c r="A39" s="32" t="s">
        <v>77</v>
      </c>
      <c r="B39" s="28">
        <v>351823742</v>
      </c>
      <c r="C39" s="28">
        <v>122632015</v>
      </c>
      <c r="D39" s="29">
        <v>229191727</v>
      </c>
      <c r="E39" s="28">
        <v>341357000</v>
      </c>
      <c r="F39" s="30">
        <v>200969000</v>
      </c>
      <c r="G39" s="31">
        <v>140388000</v>
      </c>
      <c r="H39" s="29">
        <v>10466742</v>
      </c>
      <c r="I39" s="29">
        <v>-78336985</v>
      </c>
      <c r="J39" s="29">
        <v>88803727</v>
      </c>
      <c r="K39" s="28">
        <v>0</v>
      </c>
      <c r="L39" s="30">
        <v>229191727</v>
      </c>
      <c r="Q39" s="1" t="s">
        <v>54</v>
      </c>
    </row>
    <row r="40" spans="1:12" s="26" customFormat="1" ht="15.75" customHeight="1">
      <c r="A40" s="34"/>
      <c r="B40" s="22"/>
      <c r="C40" s="22"/>
      <c r="D40" s="23"/>
      <c r="E40" s="22"/>
      <c r="F40" s="24"/>
      <c r="G40" s="25"/>
      <c r="H40" s="23"/>
      <c r="I40" s="23"/>
      <c r="J40" s="23"/>
      <c r="K40" s="22"/>
      <c r="L40" s="24"/>
    </row>
    <row r="41" spans="1:12" s="26" customFormat="1" ht="24.75" customHeight="1" thickBot="1">
      <c r="A41" s="35" t="s">
        <v>78</v>
      </c>
      <c r="B41" s="36">
        <v>90505341923</v>
      </c>
      <c r="C41" s="36">
        <v>70597532378</v>
      </c>
      <c r="D41" s="37">
        <v>19907809545</v>
      </c>
      <c r="E41" s="36">
        <v>57795240711</v>
      </c>
      <c r="F41" s="38">
        <v>59361940571</v>
      </c>
      <c r="G41" s="39">
        <v>-1566699860</v>
      </c>
      <c r="H41" s="37">
        <v>32710101212</v>
      </c>
      <c r="I41" s="37">
        <v>11235591807</v>
      </c>
      <c r="J41" s="37">
        <v>21474509405</v>
      </c>
      <c r="K41" s="36">
        <v>369888636813.98</v>
      </c>
      <c r="L41" s="38">
        <v>389796446358.98</v>
      </c>
    </row>
    <row r="42" spans="1:12" ht="15.75" customHeight="1">
      <c r="A42" s="73" t="s">
        <v>79</v>
      </c>
      <c r="B42" s="73"/>
      <c r="C42" s="73"/>
      <c r="D42" s="73"/>
      <c r="E42" s="73"/>
      <c r="F42" s="73"/>
      <c r="G42" s="1"/>
      <c r="H42" s="1"/>
      <c r="I42" s="1"/>
      <c r="J42" s="1"/>
      <c r="K42" s="1"/>
      <c r="L42" s="1"/>
    </row>
    <row r="43" spans="1:12" ht="15.75" customHeight="1">
      <c r="A43" s="74" t="s">
        <v>80</v>
      </c>
      <c r="B43" s="74"/>
      <c r="C43" s="74"/>
      <c r="D43" s="74"/>
      <c r="E43" s="74"/>
      <c r="F43" s="74"/>
      <c r="G43" s="1"/>
      <c r="H43" s="1"/>
      <c r="I43" s="1"/>
      <c r="J43" s="1"/>
      <c r="K43" s="1"/>
      <c r="L43" s="1"/>
    </row>
    <row r="44" spans="2:12" ht="16.5">
      <c r="B44" s="1"/>
      <c r="C44" s="1"/>
      <c r="D44" s="1"/>
      <c r="E44" s="1"/>
      <c r="F44" s="40"/>
      <c r="G44" s="1"/>
      <c r="H44" s="1"/>
      <c r="I44" s="1"/>
      <c r="J44" s="1"/>
      <c r="K44" s="1"/>
      <c r="L44" s="1"/>
    </row>
    <row r="45" spans="2:12" ht="16.5">
      <c r="B45" s="1"/>
      <c r="C45" s="1"/>
      <c r="D45" s="1"/>
      <c r="E45" s="1"/>
      <c r="F45" s="40"/>
      <c r="G45" s="1"/>
      <c r="H45" s="1"/>
      <c r="I45" s="1"/>
      <c r="J45" s="1"/>
      <c r="K45" s="1"/>
      <c r="L45" s="1"/>
    </row>
    <row r="46" spans="2:12" ht="16.5">
      <c r="B46" s="1"/>
      <c r="C46" s="1"/>
      <c r="D46" s="1"/>
      <c r="E46" s="1"/>
      <c r="F46" s="40"/>
      <c r="G46" s="1"/>
      <c r="H46" s="1"/>
      <c r="I46" s="1"/>
      <c r="J46" s="1"/>
      <c r="K46" s="1"/>
      <c r="L46" s="1"/>
    </row>
    <row r="47" spans="2:12" ht="16.5">
      <c r="B47" s="1"/>
      <c r="C47" s="1"/>
      <c r="D47" s="1"/>
      <c r="E47" s="1"/>
      <c r="F47" s="40"/>
      <c r="G47" s="1"/>
      <c r="H47" s="1"/>
      <c r="I47" s="1"/>
      <c r="J47" s="1"/>
      <c r="K47" s="1"/>
      <c r="L47" s="1"/>
    </row>
    <row r="48" spans="2:12" ht="16.5">
      <c r="B48" s="1"/>
      <c r="C48" s="1"/>
      <c r="D48" s="1"/>
      <c r="E48" s="1"/>
      <c r="F48" s="40"/>
      <c r="G48" s="1"/>
      <c r="H48" s="1"/>
      <c r="I48" s="1"/>
      <c r="J48" s="1"/>
      <c r="K48" s="1"/>
      <c r="L48" s="1"/>
    </row>
    <row r="49" spans="2:12" ht="16.5">
      <c r="B49" s="1"/>
      <c r="C49" s="1"/>
      <c r="D49" s="1"/>
      <c r="E49" s="1"/>
      <c r="F49" s="40"/>
      <c r="G49" s="1"/>
      <c r="H49" s="1"/>
      <c r="I49" s="1"/>
      <c r="J49" s="1"/>
      <c r="K49" s="1"/>
      <c r="L49" s="1"/>
    </row>
    <row r="50" spans="2:12" ht="16.5">
      <c r="B50" s="1"/>
      <c r="C50" s="1"/>
      <c r="D50" s="1"/>
      <c r="E50" s="1"/>
      <c r="F50" s="40"/>
      <c r="G50" s="1"/>
      <c r="H50" s="1"/>
      <c r="I50" s="1"/>
      <c r="J50" s="1"/>
      <c r="K50" s="1"/>
      <c r="L50" s="1"/>
    </row>
    <row r="51" spans="2:12" ht="16.5">
      <c r="B51" s="1"/>
      <c r="C51" s="1"/>
      <c r="D51" s="1"/>
      <c r="E51" s="1"/>
      <c r="F51" s="40"/>
      <c r="G51" s="1"/>
      <c r="H51" s="1"/>
      <c r="I51" s="1"/>
      <c r="J51" s="1"/>
      <c r="K51" s="1"/>
      <c r="L51" s="1"/>
    </row>
    <row r="52" spans="2:12" ht="16.5">
      <c r="B52" s="1"/>
      <c r="C52" s="1"/>
      <c r="D52" s="1"/>
      <c r="E52" s="1"/>
      <c r="F52" s="40"/>
      <c r="G52" s="1"/>
      <c r="H52" s="1"/>
      <c r="I52" s="1"/>
      <c r="J52" s="1"/>
      <c r="K52" s="1"/>
      <c r="L52" s="1"/>
    </row>
    <row r="53" spans="2:12" ht="16.5">
      <c r="B53" s="1"/>
      <c r="C53" s="1"/>
      <c r="D53" s="1"/>
      <c r="E53" s="1"/>
      <c r="F53" s="40"/>
      <c r="G53" s="1"/>
      <c r="H53" s="1"/>
      <c r="I53" s="1"/>
      <c r="J53" s="1"/>
      <c r="K53" s="1"/>
      <c r="L53" s="1"/>
    </row>
    <row r="54" spans="2:12" ht="16.5">
      <c r="B54" s="1"/>
      <c r="C54" s="1"/>
      <c r="D54" s="1"/>
      <c r="E54" s="1"/>
      <c r="F54" s="40"/>
      <c r="G54" s="1"/>
      <c r="H54" s="1"/>
      <c r="I54" s="1"/>
      <c r="J54" s="1"/>
      <c r="K54" s="1"/>
      <c r="L54" s="1"/>
    </row>
    <row r="55" spans="2:12" ht="16.5">
      <c r="B55" s="1"/>
      <c r="C55" s="1"/>
      <c r="D55" s="1"/>
      <c r="E55" s="1"/>
      <c r="F55" s="40"/>
      <c r="G55" s="1"/>
      <c r="H55" s="1"/>
      <c r="I55" s="1"/>
      <c r="J55" s="1"/>
      <c r="K55" s="1"/>
      <c r="L55" s="1"/>
    </row>
    <row r="56" spans="2:12" ht="16.5">
      <c r="B56" s="1"/>
      <c r="C56" s="1"/>
      <c r="D56" s="1"/>
      <c r="E56" s="1"/>
      <c r="F56" s="40"/>
      <c r="G56" s="1"/>
      <c r="H56" s="1"/>
      <c r="I56" s="1"/>
      <c r="J56" s="1"/>
      <c r="K56" s="1"/>
      <c r="L56" s="1"/>
    </row>
    <row r="57" spans="2:12" ht="16.5">
      <c r="B57" s="1"/>
      <c r="C57" s="1"/>
      <c r="D57" s="1"/>
      <c r="E57" s="1"/>
      <c r="F57" s="40"/>
      <c r="G57" s="1"/>
      <c r="H57" s="1"/>
      <c r="I57" s="1"/>
      <c r="J57" s="1"/>
      <c r="K57" s="1"/>
      <c r="L57" s="1"/>
    </row>
    <row r="58" spans="2:12" ht="16.5">
      <c r="B58" s="1" t="s">
        <v>81</v>
      </c>
      <c r="C58" s="1" t="s">
        <v>82</v>
      </c>
      <c r="D58" s="1"/>
      <c r="E58" s="1" t="s">
        <v>83</v>
      </c>
      <c r="F58" s="40" t="s">
        <v>84</v>
      </c>
      <c r="G58" s="1"/>
      <c r="H58" s="1"/>
      <c r="I58" s="1"/>
      <c r="J58" s="1"/>
      <c r="K58" s="1" t="s">
        <v>85</v>
      </c>
      <c r="L58" s="1"/>
    </row>
    <row r="59" spans="2:12" ht="16.5">
      <c r="B59" s="1"/>
      <c r="C59" s="1"/>
      <c r="D59" s="1"/>
      <c r="E59" s="1"/>
      <c r="F59" s="40"/>
      <c r="G59" s="1"/>
      <c r="H59" s="1"/>
      <c r="I59" s="1"/>
      <c r="J59" s="1"/>
      <c r="K59" s="1"/>
      <c r="L59" s="1"/>
    </row>
    <row r="60" spans="2:12" ht="16.5">
      <c r="B60" s="1"/>
      <c r="C60" s="1"/>
      <c r="D60" s="1"/>
      <c r="E60" s="1"/>
      <c r="F60" s="40"/>
      <c r="G60" s="1"/>
      <c r="H60" s="1"/>
      <c r="I60" s="1"/>
      <c r="J60" s="1"/>
      <c r="K60" s="1"/>
      <c r="L60" s="1"/>
    </row>
    <row r="61" spans="2:12" ht="16.5">
      <c r="B61" s="1"/>
      <c r="C61" s="1"/>
      <c r="D61" s="1"/>
      <c r="E61" s="1"/>
      <c r="F61" s="40"/>
      <c r="G61" s="1"/>
      <c r="H61" s="1"/>
      <c r="I61" s="1"/>
      <c r="J61" s="1"/>
      <c r="K61" s="1"/>
      <c r="L61" s="1"/>
    </row>
    <row r="62" spans="2:12" ht="16.5">
      <c r="B62" s="1"/>
      <c r="C62" s="1"/>
      <c r="D62" s="1"/>
      <c r="E62" s="1"/>
      <c r="F62" s="40"/>
      <c r="G62" s="1"/>
      <c r="H62" s="1"/>
      <c r="I62" s="1"/>
      <c r="J62" s="1"/>
      <c r="K62" s="1"/>
      <c r="L62" s="1"/>
    </row>
  </sheetData>
  <mergeCells count="8">
    <mergeCell ref="A42:F42"/>
    <mergeCell ref="A43:F43"/>
    <mergeCell ref="K5:K6"/>
    <mergeCell ref="L5:L6"/>
    <mergeCell ref="A4:A6"/>
    <mergeCell ref="B4:D4"/>
    <mergeCell ref="E4:F4"/>
    <mergeCell ref="H4:J4"/>
  </mergeCells>
  <printOptions horizontalCentered="1"/>
  <pageMargins left="0.6299212598425197" right="0.6299212598425197" top="0.7086614173228347" bottom="0.5118110236220472" header="0.5118110236220472" footer="0.5118110236220472"/>
  <pageSetup horizontalDpi="600" verticalDpi="600" orientation="portrait" paperSize="9" scale="83" r:id="rId1"/>
  <colBreaks count="1" manualBreakCount="1">
    <brk id="12" max="44" man="1"/>
  </colBreaks>
</worksheet>
</file>

<file path=xl/worksheets/sheet10.xml><?xml version="1.0" encoding="utf-8"?>
<worksheet xmlns="http://schemas.openxmlformats.org/spreadsheetml/2006/main" xmlns:r="http://schemas.openxmlformats.org/officeDocument/2006/relationships">
  <sheetPr codeName="Sheet13"/>
  <dimension ref="A1:E51"/>
  <sheetViews>
    <sheetView view="pageBreakPreview" zoomScale="60" zoomScaleNormal="75" workbookViewId="0" topLeftCell="A1">
      <pane xSplit="1" ySplit="6" topLeftCell="B31" activePane="bottomRight" state="frozen"/>
      <selection pane="topLeft" activeCell="A4" sqref="A4:A6"/>
      <selection pane="topRight" activeCell="A4" sqref="A4:A6"/>
      <selection pane="bottomLeft" activeCell="A4" sqref="A4:A6"/>
      <selection pane="bottomRight" activeCell="A4" sqref="A4:A6"/>
    </sheetView>
  </sheetViews>
  <sheetFormatPr defaultColWidth="9.00390625" defaultRowHeight="16.5"/>
  <cols>
    <col min="1" max="1" width="29.00390625" style="2" customWidth="1"/>
    <col min="2" max="2" width="17.125" style="2" customWidth="1"/>
    <col min="3" max="3" width="16.25390625" style="2" customWidth="1"/>
    <col min="4" max="4" width="15.50390625" style="2" customWidth="1"/>
    <col min="5" max="5" width="7.875" style="2" customWidth="1"/>
    <col min="6" max="16384" width="9.00390625" style="2" customWidth="1"/>
  </cols>
  <sheetData>
    <row r="1" spans="1:5" s="41" customFormat="1" ht="27.75" customHeight="1">
      <c r="A1" s="91" t="s">
        <v>270</v>
      </c>
      <c r="B1" s="92"/>
      <c r="C1" s="92"/>
      <c r="D1" s="92"/>
      <c r="E1" s="92"/>
    </row>
    <row r="2" spans="1:5" s="42" customFormat="1" ht="27.75" customHeight="1">
      <c r="A2" s="93" t="s">
        <v>271</v>
      </c>
      <c r="B2" s="93"/>
      <c r="C2" s="93"/>
      <c r="D2" s="93"/>
      <c r="E2" s="93"/>
    </row>
    <row r="3" spans="1:5" s="41" customFormat="1" ht="8.25" customHeight="1">
      <c r="A3" s="90"/>
      <c r="B3" s="90"/>
      <c r="C3" s="90"/>
      <c r="D3" s="90"/>
      <c r="E3" s="90"/>
    </row>
    <row r="4" spans="1:5" s="41" customFormat="1" ht="18" customHeight="1" thickBot="1">
      <c r="A4" s="43"/>
      <c r="B4" s="43" t="s">
        <v>272</v>
      </c>
      <c r="C4" s="43"/>
      <c r="D4" s="43"/>
      <c r="E4" s="11" t="s">
        <v>273</v>
      </c>
    </row>
    <row r="5" spans="1:5" s="41" customFormat="1" ht="16.5">
      <c r="A5" s="94" t="s">
        <v>274</v>
      </c>
      <c r="B5" s="86" t="s">
        <v>275</v>
      </c>
      <c r="C5" s="86" t="s">
        <v>276</v>
      </c>
      <c r="D5" s="86" t="s">
        <v>277</v>
      </c>
      <c r="E5" s="87"/>
    </row>
    <row r="6" spans="1:5" s="41" customFormat="1" ht="16.5">
      <c r="A6" s="95"/>
      <c r="B6" s="96"/>
      <c r="C6" s="96"/>
      <c r="D6" s="44" t="s">
        <v>278</v>
      </c>
      <c r="E6" s="45" t="s">
        <v>279</v>
      </c>
    </row>
    <row r="7" spans="1:5" s="26" customFormat="1" ht="27" customHeight="1">
      <c r="A7" s="46" t="s">
        <v>280</v>
      </c>
      <c r="B7" s="47">
        <f>SUM(B8:B14)</f>
        <v>3025373109</v>
      </c>
      <c r="C7" s="47">
        <f>SUM(C8:C14)</f>
        <v>2707484000</v>
      </c>
      <c r="D7" s="25">
        <f aca="true" t="shared" si="0" ref="D7:D47">B7-C7</f>
        <v>317889109</v>
      </c>
      <c r="E7" s="48">
        <f aca="true" t="shared" si="1" ref="E7:E47">IF(C7=0,0,(D7/C7)*100)</f>
        <v>11.74</v>
      </c>
    </row>
    <row r="8" spans="1:5" s="1" customFormat="1" ht="14.25">
      <c r="A8" s="27" t="s">
        <v>281</v>
      </c>
      <c r="B8" s="49">
        <v>2345223242</v>
      </c>
      <c r="C8" s="49">
        <v>2126000000</v>
      </c>
      <c r="D8" s="31">
        <f t="shared" si="0"/>
        <v>219223242</v>
      </c>
      <c r="E8" s="50">
        <f t="shared" si="1"/>
        <v>10.31</v>
      </c>
    </row>
    <row r="9" spans="1:5" s="1" customFormat="1" ht="14.25">
      <c r="A9" s="27" t="s">
        <v>282</v>
      </c>
      <c r="B9" s="49"/>
      <c r="C9" s="49"/>
      <c r="D9" s="31">
        <f t="shared" si="0"/>
        <v>0</v>
      </c>
      <c r="E9" s="50">
        <f t="shared" si="1"/>
        <v>0</v>
      </c>
    </row>
    <row r="10" spans="1:5" s="1" customFormat="1" ht="14.25">
      <c r="A10" s="27" t="s">
        <v>283</v>
      </c>
      <c r="B10" s="49"/>
      <c r="C10" s="49"/>
      <c r="D10" s="31">
        <f t="shared" si="0"/>
        <v>0</v>
      </c>
      <c r="E10" s="50">
        <f t="shared" si="1"/>
        <v>0</v>
      </c>
    </row>
    <row r="11" spans="1:5" s="1" customFormat="1" ht="14.25">
      <c r="A11" s="27" t="s">
        <v>284</v>
      </c>
      <c r="B11" s="49"/>
      <c r="C11" s="49"/>
      <c r="D11" s="31">
        <f t="shared" si="0"/>
        <v>0</v>
      </c>
      <c r="E11" s="50">
        <f t="shared" si="1"/>
        <v>0</v>
      </c>
    </row>
    <row r="12" spans="1:5" s="1" customFormat="1" ht="14.25">
      <c r="A12" s="27" t="s">
        <v>285</v>
      </c>
      <c r="B12" s="49">
        <v>438518436</v>
      </c>
      <c r="C12" s="49">
        <v>375840000</v>
      </c>
      <c r="D12" s="31">
        <f t="shared" si="0"/>
        <v>62678436</v>
      </c>
      <c r="E12" s="50">
        <f t="shared" si="1"/>
        <v>16.68</v>
      </c>
    </row>
    <row r="13" spans="1:5" s="1" customFormat="1" ht="14.25">
      <c r="A13" s="27" t="s">
        <v>286</v>
      </c>
      <c r="B13" s="49"/>
      <c r="C13" s="49"/>
      <c r="D13" s="31">
        <f t="shared" si="0"/>
        <v>0</v>
      </c>
      <c r="E13" s="50">
        <f t="shared" si="1"/>
        <v>0</v>
      </c>
    </row>
    <row r="14" spans="1:5" s="1" customFormat="1" ht="14.25">
      <c r="A14" s="27" t="s">
        <v>287</v>
      </c>
      <c r="B14" s="49">
        <v>241631431</v>
      </c>
      <c r="C14" s="49">
        <v>205644000</v>
      </c>
      <c r="D14" s="31">
        <f t="shared" si="0"/>
        <v>35987431</v>
      </c>
      <c r="E14" s="50">
        <f t="shared" si="1"/>
        <v>17.5</v>
      </c>
    </row>
    <row r="15" spans="1:5" s="26" customFormat="1" ht="27" customHeight="1">
      <c r="A15" s="21" t="s">
        <v>288</v>
      </c>
      <c r="B15" s="47">
        <f>SUM(B16:B46)</f>
        <v>887261745</v>
      </c>
      <c r="C15" s="47">
        <f>SUM(C16:C45)</f>
        <v>795125200</v>
      </c>
      <c r="D15" s="25">
        <f t="shared" si="0"/>
        <v>92136545</v>
      </c>
      <c r="E15" s="48">
        <f t="shared" si="1"/>
        <v>11.59</v>
      </c>
    </row>
    <row r="16" spans="1:5" s="1" customFormat="1" ht="14.25">
      <c r="A16" s="59" t="s">
        <v>289</v>
      </c>
      <c r="B16" s="49">
        <v>869471156</v>
      </c>
      <c r="C16" s="49">
        <v>763069000</v>
      </c>
      <c r="D16" s="31">
        <f t="shared" si="0"/>
        <v>106402156</v>
      </c>
      <c r="E16" s="50">
        <f t="shared" si="1"/>
        <v>13.94</v>
      </c>
    </row>
    <row r="17" spans="1:5" s="1" customFormat="1" ht="14.25">
      <c r="A17" s="59" t="s">
        <v>290</v>
      </c>
      <c r="B17" s="49">
        <v>17725589</v>
      </c>
      <c r="C17" s="49">
        <v>32056200</v>
      </c>
      <c r="D17" s="31">
        <f t="shared" si="0"/>
        <v>-14330611</v>
      </c>
      <c r="E17" s="50">
        <f t="shared" si="1"/>
        <v>-44.7</v>
      </c>
    </row>
    <row r="18" spans="1:5" s="1" customFormat="1" ht="14.25">
      <c r="A18" s="59" t="s">
        <v>291</v>
      </c>
      <c r="B18" s="49">
        <v>65000</v>
      </c>
      <c r="C18" s="49">
        <v>0</v>
      </c>
      <c r="D18" s="31">
        <f t="shared" si="0"/>
        <v>65000</v>
      </c>
      <c r="E18" s="50">
        <f t="shared" si="1"/>
        <v>0</v>
      </c>
    </row>
    <row r="19" spans="1:5" s="1" customFormat="1" ht="14.25">
      <c r="A19" s="59"/>
      <c r="B19" s="49">
        <v>0</v>
      </c>
      <c r="C19" s="49">
        <v>0</v>
      </c>
      <c r="D19" s="31">
        <f t="shared" si="0"/>
        <v>0</v>
      </c>
      <c r="E19" s="50">
        <f t="shared" si="1"/>
        <v>0</v>
      </c>
    </row>
    <row r="20" spans="1:5" s="1" customFormat="1" ht="14.25">
      <c r="A20" s="51"/>
      <c r="B20" s="49"/>
      <c r="C20" s="49"/>
      <c r="D20" s="31">
        <f t="shared" si="0"/>
        <v>0</v>
      </c>
      <c r="E20" s="50">
        <f t="shared" si="1"/>
        <v>0</v>
      </c>
    </row>
    <row r="21" spans="1:5" s="1" customFormat="1" ht="14.25">
      <c r="A21" s="51"/>
      <c r="B21" s="49"/>
      <c r="C21" s="49"/>
      <c r="D21" s="31">
        <f t="shared" si="0"/>
        <v>0</v>
      </c>
      <c r="E21" s="50">
        <f t="shared" si="1"/>
        <v>0</v>
      </c>
    </row>
    <row r="22" spans="1:5" s="1" customFormat="1" ht="14.25">
      <c r="A22" s="51"/>
      <c r="B22" s="49"/>
      <c r="C22" s="49"/>
      <c r="D22" s="31">
        <f t="shared" si="0"/>
        <v>0</v>
      </c>
      <c r="E22" s="50">
        <f t="shared" si="1"/>
        <v>0</v>
      </c>
    </row>
    <row r="23" spans="1:5" s="1" customFormat="1" ht="14.25">
      <c r="A23" s="51"/>
      <c r="B23" s="49"/>
      <c r="C23" s="49"/>
      <c r="D23" s="31">
        <f t="shared" si="0"/>
        <v>0</v>
      </c>
      <c r="E23" s="50">
        <f t="shared" si="1"/>
        <v>0</v>
      </c>
    </row>
    <row r="24" spans="1:5" s="1" customFormat="1" ht="14.25">
      <c r="A24" s="51"/>
      <c r="B24" s="49"/>
      <c r="C24" s="49"/>
      <c r="D24" s="31">
        <f t="shared" si="0"/>
        <v>0</v>
      </c>
      <c r="E24" s="50">
        <f t="shared" si="1"/>
        <v>0</v>
      </c>
    </row>
    <row r="25" spans="1:5" s="1" customFormat="1" ht="14.25">
      <c r="A25" s="51"/>
      <c r="B25" s="49"/>
      <c r="C25" s="49"/>
      <c r="D25" s="31">
        <f t="shared" si="0"/>
        <v>0</v>
      </c>
      <c r="E25" s="50">
        <f t="shared" si="1"/>
        <v>0</v>
      </c>
    </row>
    <row r="26" spans="1:5" s="1" customFormat="1" ht="14.25">
      <c r="A26" s="51"/>
      <c r="B26" s="49"/>
      <c r="C26" s="49"/>
      <c r="D26" s="31">
        <f t="shared" si="0"/>
        <v>0</v>
      </c>
      <c r="E26" s="50">
        <f t="shared" si="1"/>
        <v>0</v>
      </c>
    </row>
    <row r="27" spans="1:5" s="1" customFormat="1" ht="14.25">
      <c r="A27" s="51"/>
      <c r="B27" s="49"/>
      <c r="C27" s="49"/>
      <c r="D27" s="31">
        <f t="shared" si="0"/>
        <v>0</v>
      </c>
      <c r="E27" s="50">
        <f t="shared" si="1"/>
        <v>0</v>
      </c>
    </row>
    <row r="28" spans="1:5" s="1" customFormat="1" ht="14.25">
      <c r="A28" s="51"/>
      <c r="B28" s="49"/>
      <c r="C28" s="49"/>
      <c r="D28" s="31">
        <f t="shared" si="0"/>
        <v>0</v>
      </c>
      <c r="E28" s="50">
        <f t="shared" si="1"/>
        <v>0</v>
      </c>
    </row>
    <row r="29" spans="1:5" s="1" customFormat="1" ht="14.25">
      <c r="A29" s="51"/>
      <c r="B29" s="49"/>
      <c r="C29" s="49"/>
      <c r="D29" s="31">
        <f t="shared" si="0"/>
        <v>0</v>
      </c>
      <c r="E29" s="50">
        <f t="shared" si="1"/>
        <v>0</v>
      </c>
    </row>
    <row r="30" spans="1:5" s="1" customFormat="1" ht="14.25">
      <c r="A30" s="51"/>
      <c r="B30" s="49"/>
      <c r="C30" s="49"/>
      <c r="D30" s="31">
        <f t="shared" si="0"/>
        <v>0</v>
      </c>
      <c r="E30" s="50">
        <f t="shared" si="1"/>
        <v>0</v>
      </c>
    </row>
    <row r="31" spans="1:5" s="1" customFormat="1" ht="14.25">
      <c r="A31" s="51"/>
      <c r="B31" s="49"/>
      <c r="C31" s="49"/>
      <c r="D31" s="31">
        <f t="shared" si="0"/>
        <v>0</v>
      </c>
      <c r="E31" s="50">
        <f t="shared" si="1"/>
        <v>0</v>
      </c>
    </row>
    <row r="32" spans="1:5" s="1" customFormat="1" ht="14.25">
      <c r="A32" s="51"/>
      <c r="B32" s="49"/>
      <c r="C32" s="49"/>
      <c r="D32" s="31">
        <f t="shared" si="0"/>
        <v>0</v>
      </c>
      <c r="E32" s="50">
        <f t="shared" si="1"/>
        <v>0</v>
      </c>
    </row>
    <row r="33" spans="1:5" s="1" customFormat="1" ht="14.25">
      <c r="A33" s="51"/>
      <c r="B33" s="49"/>
      <c r="C33" s="49"/>
      <c r="D33" s="31">
        <f t="shared" si="0"/>
        <v>0</v>
      </c>
      <c r="E33" s="50">
        <f t="shared" si="1"/>
        <v>0</v>
      </c>
    </row>
    <row r="34" spans="1:5" s="1" customFormat="1" ht="14.25">
      <c r="A34" s="51"/>
      <c r="B34" s="49"/>
      <c r="C34" s="49"/>
      <c r="D34" s="31">
        <f t="shared" si="0"/>
        <v>0</v>
      </c>
      <c r="E34" s="50">
        <f t="shared" si="1"/>
        <v>0</v>
      </c>
    </row>
    <row r="35" spans="1:5" s="1" customFormat="1" ht="14.25">
      <c r="A35" s="51"/>
      <c r="B35" s="49"/>
      <c r="C35" s="49"/>
      <c r="D35" s="31">
        <f t="shared" si="0"/>
        <v>0</v>
      </c>
      <c r="E35" s="50">
        <f t="shared" si="1"/>
        <v>0</v>
      </c>
    </row>
    <row r="36" spans="1:5" s="1" customFormat="1" ht="14.25">
      <c r="A36" s="51"/>
      <c r="B36" s="49"/>
      <c r="C36" s="49"/>
      <c r="D36" s="31">
        <f t="shared" si="0"/>
        <v>0</v>
      </c>
      <c r="E36" s="50">
        <f t="shared" si="1"/>
        <v>0</v>
      </c>
    </row>
    <row r="37" spans="1:5" s="1" customFormat="1" ht="14.25">
      <c r="A37" s="51"/>
      <c r="B37" s="49"/>
      <c r="C37" s="49"/>
      <c r="D37" s="31">
        <f t="shared" si="0"/>
        <v>0</v>
      </c>
      <c r="E37" s="50">
        <f t="shared" si="1"/>
        <v>0</v>
      </c>
    </row>
    <row r="38" spans="1:5" s="1" customFormat="1" ht="14.25">
      <c r="A38" s="51"/>
      <c r="B38" s="49"/>
      <c r="C38" s="49"/>
      <c r="D38" s="31">
        <f t="shared" si="0"/>
        <v>0</v>
      </c>
      <c r="E38" s="50">
        <f t="shared" si="1"/>
        <v>0</v>
      </c>
    </row>
    <row r="39" spans="1:5" s="1" customFormat="1" ht="14.25">
      <c r="A39" s="51"/>
      <c r="B39" s="49"/>
      <c r="C39" s="49"/>
      <c r="D39" s="31">
        <f t="shared" si="0"/>
        <v>0</v>
      </c>
      <c r="E39" s="50">
        <f t="shared" si="1"/>
        <v>0</v>
      </c>
    </row>
    <row r="40" spans="1:5" s="1" customFormat="1" ht="14.25">
      <c r="A40" s="51"/>
      <c r="B40" s="49"/>
      <c r="C40" s="49"/>
      <c r="D40" s="31">
        <f t="shared" si="0"/>
        <v>0</v>
      </c>
      <c r="E40" s="50">
        <f t="shared" si="1"/>
        <v>0</v>
      </c>
    </row>
    <row r="41" spans="1:5" s="1" customFormat="1" ht="14.25">
      <c r="A41" s="51"/>
      <c r="B41" s="49"/>
      <c r="C41" s="49"/>
      <c r="D41" s="31">
        <f t="shared" si="0"/>
        <v>0</v>
      </c>
      <c r="E41" s="50">
        <f t="shared" si="1"/>
        <v>0</v>
      </c>
    </row>
    <row r="42" spans="1:5" s="1" customFormat="1" ht="14.25">
      <c r="A42" s="51"/>
      <c r="B42" s="49"/>
      <c r="C42" s="49"/>
      <c r="D42" s="31">
        <f t="shared" si="0"/>
        <v>0</v>
      </c>
      <c r="E42" s="50">
        <f t="shared" si="1"/>
        <v>0</v>
      </c>
    </row>
    <row r="43" spans="1:5" s="1" customFormat="1" ht="14.25">
      <c r="A43" s="51"/>
      <c r="B43" s="49"/>
      <c r="C43" s="49"/>
      <c r="D43" s="31">
        <f t="shared" si="0"/>
        <v>0</v>
      </c>
      <c r="E43" s="50">
        <f t="shared" si="1"/>
        <v>0</v>
      </c>
    </row>
    <row r="44" spans="1:5" s="1" customFormat="1" ht="14.25">
      <c r="A44" s="51"/>
      <c r="B44" s="49"/>
      <c r="C44" s="49"/>
      <c r="D44" s="31">
        <f t="shared" si="0"/>
        <v>0</v>
      </c>
      <c r="E44" s="50">
        <f t="shared" si="1"/>
        <v>0</v>
      </c>
    </row>
    <row r="45" spans="1:5" s="1" customFormat="1" ht="14.25">
      <c r="A45" s="51"/>
      <c r="B45" s="49"/>
      <c r="C45" s="49"/>
      <c r="D45" s="31">
        <f t="shared" si="0"/>
        <v>0</v>
      </c>
      <c r="E45" s="50">
        <f t="shared" si="1"/>
        <v>0</v>
      </c>
    </row>
    <row r="46" spans="1:5" s="1" customFormat="1" ht="10.5" customHeight="1">
      <c r="A46" s="51"/>
      <c r="B46" s="49"/>
      <c r="C46" s="49"/>
      <c r="D46" s="31">
        <f t="shared" si="0"/>
        <v>0</v>
      </c>
      <c r="E46" s="50">
        <f t="shared" si="1"/>
        <v>0</v>
      </c>
    </row>
    <row r="47" spans="1:5" s="26" customFormat="1" ht="20.25" customHeight="1">
      <c r="A47" s="21" t="s">
        <v>292</v>
      </c>
      <c r="B47" s="47">
        <f>B7-B15</f>
        <v>2138111364</v>
      </c>
      <c r="C47" s="47">
        <f>C7-C15</f>
        <v>1912358800</v>
      </c>
      <c r="D47" s="25">
        <f t="shared" si="0"/>
        <v>225752564</v>
      </c>
      <c r="E47" s="48">
        <f t="shared" si="1"/>
        <v>11.8</v>
      </c>
    </row>
    <row r="48" spans="1:5" s="26" customFormat="1" ht="20.25" customHeight="1">
      <c r="A48" s="21" t="s">
        <v>293</v>
      </c>
      <c r="B48" s="52">
        <v>47667114242.68</v>
      </c>
      <c r="C48" s="52">
        <v>46369175000</v>
      </c>
      <c r="D48" s="25"/>
      <c r="E48" s="48"/>
    </row>
    <row r="49" spans="1:5" s="26" customFormat="1" ht="20.25" customHeight="1" thickBot="1">
      <c r="A49" s="53" t="s">
        <v>294</v>
      </c>
      <c r="B49" s="36">
        <f>B47+B48</f>
        <v>49805225606.68</v>
      </c>
      <c r="C49" s="36">
        <f>C47+C48</f>
        <v>48281533800</v>
      </c>
      <c r="D49" s="39"/>
      <c r="E49" s="54"/>
    </row>
    <row r="50" spans="1:5" s="26" customFormat="1" ht="10.5" customHeight="1" thickBot="1">
      <c r="A50" s="55"/>
      <c r="B50" s="56"/>
      <c r="C50" s="56"/>
      <c r="D50" s="57"/>
      <c r="E50" s="48"/>
    </row>
    <row r="51" spans="1:5" ht="46.5" customHeight="1">
      <c r="A51" s="88"/>
      <c r="B51" s="89"/>
      <c r="C51" s="89"/>
      <c r="D51" s="89"/>
      <c r="E51" s="89"/>
    </row>
  </sheetData>
  <mergeCells count="8">
    <mergeCell ref="D5:E5"/>
    <mergeCell ref="A51:E51"/>
    <mergeCell ref="A3:E3"/>
    <mergeCell ref="A1:E1"/>
    <mergeCell ref="A2:E2"/>
    <mergeCell ref="A5:A6"/>
    <mergeCell ref="B5:B6"/>
    <mergeCell ref="C5:C6"/>
  </mergeCells>
  <printOptions horizontalCentered="1"/>
  <pageMargins left="0.6299212598425197" right="0.6299212598425197" top="0.7086614173228347" bottom="0.7874015748031497" header="0.5118110236220472" footer="0.5118110236220472"/>
  <pageSetup horizontalDpi="300" verticalDpi="300" orientation="portrait" paperSize="9" scale="99" r:id="rId1"/>
</worksheet>
</file>

<file path=xl/worksheets/sheet11.xml><?xml version="1.0" encoding="utf-8"?>
<worksheet xmlns="http://schemas.openxmlformats.org/spreadsheetml/2006/main" xmlns:r="http://schemas.openxmlformats.org/officeDocument/2006/relationships">
  <sheetPr codeName="Sheet18"/>
  <dimension ref="A1:E51"/>
  <sheetViews>
    <sheetView view="pageBreakPreview" zoomScale="60" zoomScaleNormal="75" workbookViewId="0" topLeftCell="A1">
      <pane xSplit="1" ySplit="6" topLeftCell="B31" activePane="bottomRight" state="frozen"/>
      <selection pane="topLeft" activeCell="A4" sqref="A4:A6"/>
      <selection pane="topRight" activeCell="A4" sqref="A4:A6"/>
      <selection pane="bottomLeft" activeCell="A4" sqref="A4:A6"/>
      <selection pane="bottomRight" activeCell="A4" sqref="A4:A6"/>
    </sheetView>
  </sheetViews>
  <sheetFormatPr defaultColWidth="9.00390625" defaultRowHeight="16.5"/>
  <cols>
    <col min="1" max="1" width="29.00390625" style="2" customWidth="1"/>
    <col min="2" max="2" width="17.125" style="2" customWidth="1"/>
    <col min="3" max="3" width="16.25390625" style="2" customWidth="1"/>
    <col min="4" max="4" width="15.50390625" style="2" customWidth="1"/>
    <col min="5" max="5" width="7.875" style="2" customWidth="1"/>
    <col min="6" max="16384" width="9.00390625" style="2" customWidth="1"/>
  </cols>
  <sheetData>
    <row r="1" spans="1:5" s="41" customFormat="1" ht="27.75" customHeight="1">
      <c r="A1" s="91" t="s">
        <v>295</v>
      </c>
      <c r="B1" s="92"/>
      <c r="C1" s="92"/>
      <c r="D1" s="92"/>
      <c r="E1" s="92"/>
    </row>
    <row r="2" spans="1:5" s="42" customFormat="1" ht="27.75" customHeight="1">
      <c r="A2" s="93" t="s">
        <v>271</v>
      </c>
      <c r="B2" s="93"/>
      <c r="C2" s="93"/>
      <c r="D2" s="93"/>
      <c r="E2" s="93"/>
    </row>
    <row r="3" spans="1:5" s="41" customFormat="1" ht="8.25" customHeight="1">
      <c r="A3" s="90"/>
      <c r="B3" s="90"/>
      <c r="C3" s="90"/>
      <c r="D3" s="90"/>
      <c r="E3" s="90"/>
    </row>
    <row r="4" spans="1:5" s="41" customFormat="1" ht="18" customHeight="1" thickBot="1">
      <c r="A4" s="43"/>
      <c r="B4" s="43" t="s">
        <v>272</v>
      </c>
      <c r="C4" s="43"/>
      <c r="D4" s="43"/>
      <c r="E4" s="11" t="s">
        <v>273</v>
      </c>
    </row>
    <row r="5" spans="1:5" s="41" customFormat="1" ht="16.5">
      <c r="A5" s="94" t="s">
        <v>274</v>
      </c>
      <c r="B5" s="86" t="s">
        <v>275</v>
      </c>
      <c r="C5" s="86" t="s">
        <v>276</v>
      </c>
      <c r="D5" s="86" t="s">
        <v>277</v>
      </c>
      <c r="E5" s="87"/>
    </row>
    <row r="6" spans="1:5" s="41" customFormat="1" ht="16.5">
      <c r="A6" s="95"/>
      <c r="B6" s="96"/>
      <c r="C6" s="96"/>
      <c r="D6" s="44" t="s">
        <v>278</v>
      </c>
      <c r="E6" s="45" t="s">
        <v>279</v>
      </c>
    </row>
    <row r="7" spans="1:5" s="26" customFormat="1" ht="27" customHeight="1">
      <c r="A7" s="46" t="s">
        <v>280</v>
      </c>
      <c r="B7" s="47">
        <f>SUM(B8:B14)</f>
        <v>72602846</v>
      </c>
      <c r="C7" s="47">
        <f>SUM(C8:C14)</f>
        <v>72085000</v>
      </c>
      <c r="D7" s="25">
        <f aca="true" t="shared" si="0" ref="D7:D47">B7-C7</f>
        <v>517846</v>
      </c>
      <c r="E7" s="48">
        <f aca="true" t="shared" si="1" ref="E7:E47">IF(C7=0,0,(D7/C7)*100)</f>
        <v>0.72</v>
      </c>
    </row>
    <row r="8" spans="1:5" s="1" customFormat="1" ht="14.25">
      <c r="A8" s="27" t="s">
        <v>281</v>
      </c>
      <c r="B8" s="49">
        <v>72000000</v>
      </c>
      <c r="C8" s="49">
        <v>72000000</v>
      </c>
      <c r="D8" s="31">
        <f t="shared" si="0"/>
        <v>0</v>
      </c>
      <c r="E8" s="50">
        <f t="shared" si="1"/>
        <v>0</v>
      </c>
    </row>
    <row r="9" spans="1:5" s="1" customFormat="1" ht="14.25">
      <c r="A9" s="27" t="s">
        <v>282</v>
      </c>
      <c r="B9" s="49"/>
      <c r="C9" s="49"/>
      <c r="D9" s="31">
        <f t="shared" si="0"/>
        <v>0</v>
      </c>
      <c r="E9" s="50">
        <f t="shared" si="1"/>
        <v>0</v>
      </c>
    </row>
    <row r="10" spans="1:5" s="1" customFormat="1" ht="14.25">
      <c r="A10" s="27" t="s">
        <v>283</v>
      </c>
      <c r="B10" s="49"/>
      <c r="C10" s="49"/>
      <c r="D10" s="31">
        <f t="shared" si="0"/>
        <v>0</v>
      </c>
      <c r="E10" s="50">
        <f t="shared" si="1"/>
        <v>0</v>
      </c>
    </row>
    <row r="11" spans="1:5" s="1" customFormat="1" ht="14.25">
      <c r="A11" s="27" t="s">
        <v>284</v>
      </c>
      <c r="B11" s="49"/>
      <c r="C11" s="49"/>
      <c r="D11" s="31">
        <f t="shared" si="0"/>
        <v>0</v>
      </c>
      <c r="E11" s="50">
        <f t="shared" si="1"/>
        <v>0</v>
      </c>
    </row>
    <row r="12" spans="1:5" s="1" customFormat="1" ht="14.25">
      <c r="A12" s="27" t="s">
        <v>285</v>
      </c>
      <c r="B12" s="49">
        <v>430280</v>
      </c>
      <c r="C12" s="49">
        <v>60000</v>
      </c>
      <c r="D12" s="31">
        <f t="shared" si="0"/>
        <v>370280</v>
      </c>
      <c r="E12" s="50">
        <f t="shared" si="1"/>
        <v>617.13</v>
      </c>
    </row>
    <row r="13" spans="1:5" s="1" customFormat="1" ht="14.25">
      <c r="A13" s="27" t="s">
        <v>286</v>
      </c>
      <c r="B13" s="49"/>
      <c r="C13" s="49"/>
      <c r="D13" s="31">
        <f t="shared" si="0"/>
        <v>0</v>
      </c>
      <c r="E13" s="50">
        <f t="shared" si="1"/>
        <v>0</v>
      </c>
    </row>
    <row r="14" spans="1:5" s="1" customFormat="1" ht="14.25">
      <c r="A14" s="27" t="s">
        <v>287</v>
      </c>
      <c r="B14" s="49">
        <v>172566</v>
      </c>
      <c r="C14" s="49">
        <v>25000</v>
      </c>
      <c r="D14" s="31">
        <f t="shared" si="0"/>
        <v>147566</v>
      </c>
      <c r="E14" s="50">
        <f t="shared" si="1"/>
        <v>590.26</v>
      </c>
    </row>
    <row r="15" spans="1:5" s="26" customFormat="1" ht="27" customHeight="1">
      <c r="A15" s="21" t="s">
        <v>288</v>
      </c>
      <c r="B15" s="47">
        <f>SUM(B16:B46)</f>
        <v>3887800</v>
      </c>
      <c r="C15" s="47">
        <f>SUM(C16:C45)</f>
        <v>31351500</v>
      </c>
      <c r="D15" s="25">
        <f t="shared" si="0"/>
        <v>-27463700</v>
      </c>
      <c r="E15" s="48">
        <f t="shared" si="1"/>
        <v>-87.6</v>
      </c>
    </row>
    <row r="16" spans="1:5" s="1" customFormat="1" ht="14.25">
      <c r="A16" s="51" t="s">
        <v>296</v>
      </c>
      <c r="B16" s="49">
        <v>681027</v>
      </c>
      <c r="C16" s="49">
        <v>7225000</v>
      </c>
      <c r="D16" s="31">
        <f t="shared" si="0"/>
        <v>-6543973</v>
      </c>
      <c r="E16" s="50">
        <f t="shared" si="1"/>
        <v>-90.57</v>
      </c>
    </row>
    <row r="17" spans="1:5" s="1" customFormat="1" ht="14.25">
      <c r="A17" s="51" t="s">
        <v>297</v>
      </c>
      <c r="B17" s="49">
        <v>0</v>
      </c>
      <c r="C17" s="49">
        <v>3049000</v>
      </c>
      <c r="D17" s="31">
        <f t="shared" si="0"/>
        <v>-3049000</v>
      </c>
      <c r="E17" s="50">
        <f t="shared" si="1"/>
        <v>-100</v>
      </c>
    </row>
    <row r="18" spans="1:5" s="1" customFormat="1" ht="14.25">
      <c r="A18" s="58" t="s">
        <v>298</v>
      </c>
      <c r="B18" s="49">
        <v>0</v>
      </c>
      <c r="C18" s="49">
        <v>7334000</v>
      </c>
      <c r="D18" s="31">
        <f t="shared" si="0"/>
        <v>-7334000</v>
      </c>
      <c r="E18" s="50">
        <f t="shared" si="1"/>
        <v>-100</v>
      </c>
    </row>
    <row r="19" spans="1:5" s="1" customFormat="1" ht="14.25">
      <c r="A19" s="58" t="s">
        <v>299</v>
      </c>
      <c r="B19" s="49">
        <v>0</v>
      </c>
      <c r="C19" s="49">
        <v>8997500</v>
      </c>
      <c r="D19" s="31">
        <f t="shared" si="0"/>
        <v>-8997500</v>
      </c>
      <c r="E19" s="50">
        <f t="shared" si="1"/>
        <v>-100</v>
      </c>
    </row>
    <row r="20" spans="1:5" s="1" customFormat="1" ht="14.25">
      <c r="A20" s="51" t="s">
        <v>300</v>
      </c>
      <c r="B20" s="49">
        <v>3206773</v>
      </c>
      <c r="C20" s="49">
        <v>4746000</v>
      </c>
      <c r="D20" s="31">
        <f t="shared" si="0"/>
        <v>-1539227</v>
      </c>
      <c r="E20" s="50">
        <f t="shared" si="1"/>
        <v>-32.43</v>
      </c>
    </row>
    <row r="21" spans="1:5" s="1" customFormat="1" ht="14.25">
      <c r="A21" s="51"/>
      <c r="B21" s="49"/>
      <c r="C21" s="49"/>
      <c r="D21" s="31">
        <f t="shared" si="0"/>
        <v>0</v>
      </c>
      <c r="E21" s="50">
        <f t="shared" si="1"/>
        <v>0</v>
      </c>
    </row>
    <row r="22" spans="1:5" s="1" customFormat="1" ht="14.25">
      <c r="A22" s="51"/>
      <c r="B22" s="49"/>
      <c r="C22" s="49"/>
      <c r="D22" s="31">
        <f t="shared" si="0"/>
        <v>0</v>
      </c>
      <c r="E22" s="50">
        <f t="shared" si="1"/>
        <v>0</v>
      </c>
    </row>
    <row r="23" spans="1:5" s="1" customFormat="1" ht="14.25">
      <c r="A23" s="51"/>
      <c r="B23" s="49"/>
      <c r="C23" s="49"/>
      <c r="D23" s="31">
        <f t="shared" si="0"/>
        <v>0</v>
      </c>
      <c r="E23" s="50">
        <f t="shared" si="1"/>
        <v>0</v>
      </c>
    </row>
    <row r="24" spans="1:5" s="1" customFormat="1" ht="14.25">
      <c r="A24" s="51"/>
      <c r="B24" s="49"/>
      <c r="C24" s="49"/>
      <c r="D24" s="31">
        <f t="shared" si="0"/>
        <v>0</v>
      </c>
      <c r="E24" s="50">
        <f t="shared" si="1"/>
        <v>0</v>
      </c>
    </row>
    <row r="25" spans="1:5" s="1" customFormat="1" ht="14.25">
      <c r="A25" s="51"/>
      <c r="B25" s="49"/>
      <c r="C25" s="49"/>
      <c r="D25" s="31">
        <f t="shared" si="0"/>
        <v>0</v>
      </c>
      <c r="E25" s="50">
        <f t="shared" si="1"/>
        <v>0</v>
      </c>
    </row>
    <row r="26" spans="1:5" s="1" customFormat="1" ht="14.25">
      <c r="A26" s="51"/>
      <c r="B26" s="49"/>
      <c r="C26" s="49"/>
      <c r="D26" s="31">
        <f t="shared" si="0"/>
        <v>0</v>
      </c>
      <c r="E26" s="50">
        <f t="shared" si="1"/>
        <v>0</v>
      </c>
    </row>
    <row r="27" spans="1:5" s="1" customFormat="1" ht="14.25">
      <c r="A27" s="51"/>
      <c r="B27" s="49"/>
      <c r="C27" s="49"/>
      <c r="D27" s="31">
        <f t="shared" si="0"/>
        <v>0</v>
      </c>
      <c r="E27" s="50">
        <f t="shared" si="1"/>
        <v>0</v>
      </c>
    </row>
    <row r="28" spans="1:5" s="1" customFormat="1" ht="14.25">
      <c r="A28" s="51"/>
      <c r="B28" s="49"/>
      <c r="C28" s="49"/>
      <c r="D28" s="31">
        <f t="shared" si="0"/>
        <v>0</v>
      </c>
      <c r="E28" s="50">
        <f t="shared" si="1"/>
        <v>0</v>
      </c>
    </row>
    <row r="29" spans="1:5" s="1" customFormat="1" ht="14.25">
      <c r="A29" s="51"/>
      <c r="B29" s="49"/>
      <c r="C29" s="49"/>
      <c r="D29" s="31">
        <f t="shared" si="0"/>
        <v>0</v>
      </c>
      <c r="E29" s="50">
        <f t="shared" si="1"/>
        <v>0</v>
      </c>
    </row>
    <row r="30" spans="1:5" s="1" customFormat="1" ht="14.25">
      <c r="A30" s="51"/>
      <c r="B30" s="49"/>
      <c r="C30" s="49"/>
      <c r="D30" s="31">
        <f t="shared" si="0"/>
        <v>0</v>
      </c>
      <c r="E30" s="50">
        <f t="shared" si="1"/>
        <v>0</v>
      </c>
    </row>
    <row r="31" spans="1:5" s="1" customFormat="1" ht="14.25">
      <c r="A31" s="51"/>
      <c r="B31" s="49"/>
      <c r="C31" s="49"/>
      <c r="D31" s="31">
        <f t="shared" si="0"/>
        <v>0</v>
      </c>
      <c r="E31" s="50">
        <f t="shared" si="1"/>
        <v>0</v>
      </c>
    </row>
    <row r="32" spans="1:5" s="1" customFormat="1" ht="14.25">
      <c r="A32" s="51"/>
      <c r="B32" s="49"/>
      <c r="C32" s="49"/>
      <c r="D32" s="31">
        <f t="shared" si="0"/>
        <v>0</v>
      </c>
      <c r="E32" s="50">
        <f t="shared" si="1"/>
        <v>0</v>
      </c>
    </row>
    <row r="33" spans="1:5" s="1" customFormat="1" ht="14.25">
      <c r="A33" s="51"/>
      <c r="B33" s="49"/>
      <c r="C33" s="49"/>
      <c r="D33" s="31">
        <f t="shared" si="0"/>
        <v>0</v>
      </c>
      <c r="E33" s="50">
        <f t="shared" si="1"/>
        <v>0</v>
      </c>
    </row>
    <row r="34" spans="1:5" s="1" customFormat="1" ht="14.25">
      <c r="A34" s="51"/>
      <c r="B34" s="49"/>
      <c r="C34" s="49"/>
      <c r="D34" s="31">
        <f t="shared" si="0"/>
        <v>0</v>
      </c>
      <c r="E34" s="50">
        <f t="shared" si="1"/>
        <v>0</v>
      </c>
    </row>
    <row r="35" spans="1:5" s="1" customFormat="1" ht="14.25">
      <c r="A35" s="51"/>
      <c r="B35" s="49"/>
      <c r="C35" s="49"/>
      <c r="D35" s="31">
        <f t="shared" si="0"/>
        <v>0</v>
      </c>
      <c r="E35" s="50">
        <f t="shared" si="1"/>
        <v>0</v>
      </c>
    </row>
    <row r="36" spans="1:5" s="1" customFormat="1" ht="14.25">
      <c r="A36" s="51"/>
      <c r="B36" s="49"/>
      <c r="C36" s="49"/>
      <c r="D36" s="31">
        <f t="shared" si="0"/>
        <v>0</v>
      </c>
      <c r="E36" s="50">
        <f t="shared" si="1"/>
        <v>0</v>
      </c>
    </row>
    <row r="37" spans="1:5" s="1" customFormat="1" ht="14.25">
      <c r="A37" s="51"/>
      <c r="B37" s="49"/>
      <c r="C37" s="49"/>
      <c r="D37" s="31">
        <f t="shared" si="0"/>
        <v>0</v>
      </c>
      <c r="E37" s="50">
        <f t="shared" si="1"/>
        <v>0</v>
      </c>
    </row>
    <row r="38" spans="1:5" s="1" customFormat="1" ht="14.25">
      <c r="A38" s="51"/>
      <c r="B38" s="49"/>
      <c r="C38" s="49"/>
      <c r="D38" s="31">
        <f t="shared" si="0"/>
        <v>0</v>
      </c>
      <c r="E38" s="50">
        <f t="shared" si="1"/>
        <v>0</v>
      </c>
    </row>
    <row r="39" spans="1:5" s="1" customFormat="1" ht="14.25">
      <c r="A39" s="51"/>
      <c r="B39" s="49"/>
      <c r="C39" s="49"/>
      <c r="D39" s="31">
        <f t="shared" si="0"/>
        <v>0</v>
      </c>
      <c r="E39" s="50">
        <f t="shared" si="1"/>
        <v>0</v>
      </c>
    </row>
    <row r="40" spans="1:5" s="1" customFormat="1" ht="14.25">
      <c r="A40" s="51"/>
      <c r="B40" s="49"/>
      <c r="C40" s="49"/>
      <c r="D40" s="31">
        <f t="shared" si="0"/>
        <v>0</v>
      </c>
      <c r="E40" s="50">
        <f t="shared" si="1"/>
        <v>0</v>
      </c>
    </row>
    <row r="41" spans="1:5" s="1" customFormat="1" ht="14.25">
      <c r="A41" s="51"/>
      <c r="B41" s="49"/>
      <c r="C41" s="49"/>
      <c r="D41" s="31">
        <f t="shared" si="0"/>
        <v>0</v>
      </c>
      <c r="E41" s="50">
        <f t="shared" si="1"/>
        <v>0</v>
      </c>
    </row>
    <row r="42" spans="1:5" s="1" customFormat="1" ht="14.25">
      <c r="A42" s="51"/>
      <c r="B42" s="49"/>
      <c r="C42" s="49"/>
      <c r="D42" s="31">
        <f t="shared" si="0"/>
        <v>0</v>
      </c>
      <c r="E42" s="50">
        <f t="shared" si="1"/>
        <v>0</v>
      </c>
    </row>
    <row r="43" spans="1:5" s="1" customFormat="1" ht="14.25">
      <c r="A43" s="51"/>
      <c r="B43" s="49"/>
      <c r="C43" s="49"/>
      <c r="D43" s="31">
        <f t="shared" si="0"/>
        <v>0</v>
      </c>
      <c r="E43" s="50">
        <f t="shared" si="1"/>
        <v>0</v>
      </c>
    </row>
    <row r="44" spans="1:5" s="1" customFormat="1" ht="14.25">
      <c r="A44" s="51"/>
      <c r="B44" s="49"/>
      <c r="C44" s="49"/>
      <c r="D44" s="31">
        <f t="shared" si="0"/>
        <v>0</v>
      </c>
      <c r="E44" s="50">
        <f t="shared" si="1"/>
        <v>0</v>
      </c>
    </row>
    <row r="45" spans="1:5" s="1" customFormat="1" ht="14.25">
      <c r="A45" s="51"/>
      <c r="B45" s="49"/>
      <c r="C45" s="49"/>
      <c r="D45" s="31">
        <f t="shared" si="0"/>
        <v>0</v>
      </c>
      <c r="E45" s="50">
        <f t="shared" si="1"/>
        <v>0</v>
      </c>
    </row>
    <row r="46" spans="1:5" s="1" customFormat="1" ht="10.5" customHeight="1">
      <c r="A46" s="51"/>
      <c r="B46" s="49"/>
      <c r="C46" s="49"/>
      <c r="D46" s="31">
        <f t="shared" si="0"/>
        <v>0</v>
      </c>
      <c r="E46" s="50">
        <f t="shared" si="1"/>
        <v>0</v>
      </c>
    </row>
    <row r="47" spans="1:5" s="26" customFormat="1" ht="20.25" customHeight="1">
      <c r="A47" s="21" t="s">
        <v>292</v>
      </c>
      <c r="B47" s="47">
        <f>B7-B15</f>
        <v>68715046</v>
      </c>
      <c r="C47" s="47">
        <f>C7-C15</f>
        <v>40733500</v>
      </c>
      <c r="D47" s="25">
        <f t="shared" si="0"/>
        <v>27981546</v>
      </c>
      <c r="E47" s="48">
        <f t="shared" si="1"/>
        <v>68.69</v>
      </c>
    </row>
    <row r="48" spans="1:5" s="26" customFormat="1" ht="20.25" customHeight="1">
      <c r="A48" s="21" t="s">
        <v>293</v>
      </c>
      <c r="B48" s="52">
        <v>33662571</v>
      </c>
      <c r="C48" s="52">
        <v>14680000</v>
      </c>
      <c r="D48" s="25"/>
      <c r="E48" s="48"/>
    </row>
    <row r="49" spans="1:5" s="26" customFormat="1" ht="20.25" customHeight="1" thickBot="1">
      <c r="A49" s="53" t="s">
        <v>294</v>
      </c>
      <c r="B49" s="36">
        <f>B47+B48</f>
        <v>102377617</v>
      </c>
      <c r="C49" s="36">
        <f>C47+C48</f>
        <v>55413500</v>
      </c>
      <c r="D49" s="39"/>
      <c r="E49" s="54"/>
    </row>
    <row r="50" spans="1:5" s="26" customFormat="1" ht="10.5" customHeight="1" thickBot="1">
      <c r="A50" s="55"/>
      <c r="B50" s="56"/>
      <c r="C50" s="56"/>
      <c r="D50" s="57"/>
      <c r="E50" s="48"/>
    </row>
    <row r="51" spans="1:5" ht="46.5" customHeight="1">
      <c r="A51" s="88"/>
      <c r="B51" s="89"/>
      <c r="C51" s="89"/>
      <c r="D51" s="89"/>
      <c r="E51" s="89"/>
    </row>
  </sheetData>
  <mergeCells count="8">
    <mergeCell ref="D5:E5"/>
    <mergeCell ref="A51:E51"/>
    <mergeCell ref="A3:E3"/>
    <mergeCell ref="A1:E1"/>
    <mergeCell ref="A2:E2"/>
    <mergeCell ref="A5:A6"/>
    <mergeCell ref="B5:B6"/>
    <mergeCell ref="C5:C6"/>
  </mergeCells>
  <printOptions horizontalCentered="1"/>
  <pageMargins left="0.6299212598425197" right="0.6299212598425197" top="0.7086614173228347" bottom="0.7874015748031497" header="0.5118110236220472" footer="0.5118110236220472"/>
  <pageSetup horizontalDpi="300" verticalDpi="300" orientation="portrait" paperSize="9" scale="99" r:id="rId1"/>
</worksheet>
</file>

<file path=xl/worksheets/sheet12.xml><?xml version="1.0" encoding="utf-8"?>
<worksheet xmlns="http://schemas.openxmlformats.org/spreadsheetml/2006/main" xmlns:r="http://schemas.openxmlformats.org/officeDocument/2006/relationships">
  <sheetPr codeName="Sheet14"/>
  <dimension ref="A1:E51"/>
  <sheetViews>
    <sheetView view="pageBreakPreview" zoomScale="60" zoomScaleNormal="75" workbookViewId="0" topLeftCell="A1">
      <pane xSplit="1" ySplit="6" topLeftCell="B40" activePane="bottomRight" state="frozen"/>
      <selection pane="topLeft" activeCell="A4" sqref="A4:A6"/>
      <selection pane="topRight" activeCell="A4" sqref="A4:A6"/>
      <selection pane="bottomLeft" activeCell="A4" sqref="A4:A6"/>
      <selection pane="bottomRight" activeCell="A4" sqref="A4:A6"/>
    </sheetView>
  </sheetViews>
  <sheetFormatPr defaultColWidth="9.00390625" defaultRowHeight="16.5"/>
  <cols>
    <col min="1" max="1" width="29.00390625" style="2" customWidth="1"/>
    <col min="2" max="2" width="17.125" style="2" customWidth="1"/>
    <col min="3" max="3" width="16.25390625" style="2" customWidth="1"/>
    <col min="4" max="4" width="16.625" style="2" customWidth="1"/>
    <col min="5" max="5" width="7.875" style="2" customWidth="1"/>
    <col min="6" max="16384" width="9.00390625" style="2" customWidth="1"/>
  </cols>
  <sheetData>
    <row r="1" spans="1:5" s="41" customFormat="1" ht="27.75" customHeight="1">
      <c r="A1" s="97" t="s">
        <v>301</v>
      </c>
      <c r="B1" s="92"/>
      <c r="C1" s="92"/>
      <c r="D1" s="92"/>
      <c r="E1" s="92"/>
    </row>
    <row r="2" spans="1:5" s="42" customFormat="1" ht="27.75" customHeight="1">
      <c r="A2" s="93" t="s">
        <v>271</v>
      </c>
      <c r="B2" s="93"/>
      <c r="C2" s="93"/>
      <c r="D2" s="93"/>
      <c r="E2" s="93"/>
    </row>
    <row r="3" spans="1:5" s="41" customFormat="1" ht="8.25" customHeight="1">
      <c r="A3" s="90"/>
      <c r="B3" s="90"/>
      <c r="C3" s="90"/>
      <c r="D3" s="90"/>
      <c r="E3" s="90"/>
    </row>
    <row r="4" spans="1:5" s="41" customFormat="1" ht="18" customHeight="1" thickBot="1">
      <c r="A4" s="43"/>
      <c r="B4" s="43" t="s">
        <v>272</v>
      </c>
      <c r="C4" s="43"/>
      <c r="D4" s="43"/>
      <c r="E4" s="11" t="s">
        <v>273</v>
      </c>
    </row>
    <row r="5" spans="1:5" s="41" customFormat="1" ht="16.5">
      <c r="A5" s="94" t="s">
        <v>274</v>
      </c>
      <c r="B5" s="86" t="s">
        <v>275</v>
      </c>
      <c r="C5" s="86" t="s">
        <v>276</v>
      </c>
      <c r="D5" s="86" t="s">
        <v>277</v>
      </c>
      <c r="E5" s="87"/>
    </row>
    <row r="6" spans="1:5" s="41" customFormat="1" ht="16.5">
      <c r="A6" s="95"/>
      <c r="B6" s="96"/>
      <c r="C6" s="96"/>
      <c r="D6" s="44" t="s">
        <v>278</v>
      </c>
      <c r="E6" s="45" t="s">
        <v>279</v>
      </c>
    </row>
    <row r="7" spans="1:5" s="26" customFormat="1" ht="27" customHeight="1">
      <c r="A7" s="46" t="s">
        <v>280</v>
      </c>
      <c r="B7" s="47">
        <f>SUM(B8:B14)</f>
        <v>8859433830</v>
      </c>
      <c r="C7" s="47">
        <f>SUM(C8:C14)</f>
        <v>9630936285</v>
      </c>
      <c r="D7" s="25">
        <f aca="true" t="shared" si="0" ref="D7:D19">B7-C7</f>
        <v>-771502455</v>
      </c>
      <c r="E7" s="48">
        <f aca="true" t="shared" si="1" ref="E7:E19">IF(C7=0,0,(D7/C7)*100)</f>
        <v>-8.01</v>
      </c>
    </row>
    <row r="8" spans="1:5" s="1" customFormat="1" ht="14.25">
      <c r="A8" s="27" t="s">
        <v>281</v>
      </c>
      <c r="B8" s="49">
        <v>213085</v>
      </c>
      <c r="C8" s="49">
        <v>170000</v>
      </c>
      <c r="D8" s="31">
        <f t="shared" si="0"/>
        <v>43085</v>
      </c>
      <c r="E8" s="50">
        <f t="shared" si="1"/>
        <v>25.34</v>
      </c>
    </row>
    <row r="9" spans="1:5" s="1" customFormat="1" ht="14.25">
      <c r="A9" s="27" t="s">
        <v>282</v>
      </c>
      <c r="B9" s="49"/>
      <c r="C9" s="49"/>
      <c r="D9" s="31">
        <f t="shared" si="0"/>
        <v>0</v>
      </c>
      <c r="E9" s="50">
        <f t="shared" si="1"/>
        <v>0</v>
      </c>
    </row>
    <row r="10" spans="1:5" s="1" customFormat="1" ht="14.25">
      <c r="A10" s="27" t="s">
        <v>283</v>
      </c>
      <c r="B10" s="49">
        <v>210535261</v>
      </c>
      <c r="C10" s="49">
        <v>228264100</v>
      </c>
      <c r="D10" s="31">
        <f t="shared" si="0"/>
        <v>-17728839</v>
      </c>
      <c r="E10" s="50">
        <f t="shared" si="1"/>
        <v>-7.77</v>
      </c>
    </row>
    <row r="11" spans="1:5" s="1" customFormat="1" ht="14.25">
      <c r="A11" s="27" t="s">
        <v>284</v>
      </c>
      <c r="B11" s="49">
        <v>1872532179</v>
      </c>
      <c r="C11" s="49">
        <v>2542556000</v>
      </c>
      <c r="D11" s="31">
        <f t="shared" si="0"/>
        <v>-670023821</v>
      </c>
      <c r="E11" s="50">
        <f t="shared" si="1"/>
        <v>-26.35</v>
      </c>
    </row>
    <row r="12" spans="1:5" s="1" customFormat="1" ht="14.25">
      <c r="A12" s="27" t="s">
        <v>285</v>
      </c>
      <c r="B12" s="49">
        <v>449536016</v>
      </c>
      <c r="C12" s="49">
        <v>569039185</v>
      </c>
      <c r="D12" s="31">
        <f t="shared" si="0"/>
        <v>-119503169</v>
      </c>
      <c r="E12" s="50">
        <f t="shared" si="1"/>
        <v>-21</v>
      </c>
    </row>
    <row r="13" spans="1:5" s="1" customFormat="1" ht="14.25">
      <c r="A13" s="27" t="s">
        <v>286</v>
      </c>
      <c r="B13" s="49">
        <v>5860798000</v>
      </c>
      <c r="C13" s="49">
        <v>6240998000</v>
      </c>
      <c r="D13" s="31">
        <f t="shared" si="0"/>
        <v>-380200000</v>
      </c>
      <c r="E13" s="50">
        <f t="shared" si="1"/>
        <v>-6.09</v>
      </c>
    </row>
    <row r="14" spans="1:5" s="1" customFormat="1" ht="14.25">
      <c r="A14" s="27" t="s">
        <v>287</v>
      </c>
      <c r="B14" s="49">
        <v>465819289</v>
      </c>
      <c r="C14" s="49">
        <v>49909000</v>
      </c>
      <c r="D14" s="31">
        <f t="shared" si="0"/>
        <v>415910289</v>
      </c>
      <c r="E14" s="50">
        <f t="shared" si="1"/>
        <v>833.34</v>
      </c>
    </row>
    <row r="15" spans="1:5" s="26" customFormat="1" ht="27" customHeight="1">
      <c r="A15" s="21" t="s">
        <v>288</v>
      </c>
      <c r="B15" s="47">
        <f>SUM(B16:B46)</f>
        <v>12177955057</v>
      </c>
      <c r="C15" s="47">
        <f>SUM(C16:C46)</f>
        <v>15531161548</v>
      </c>
      <c r="D15" s="25">
        <f t="shared" si="0"/>
        <v>-3353206491</v>
      </c>
      <c r="E15" s="48">
        <f t="shared" si="1"/>
        <v>-21.59</v>
      </c>
    </row>
    <row r="16" spans="1:5" s="1" customFormat="1" ht="14.25">
      <c r="A16" s="61" t="s">
        <v>302</v>
      </c>
      <c r="B16" s="62">
        <v>6452779</v>
      </c>
      <c r="C16" s="63">
        <v>11150000</v>
      </c>
      <c r="D16" s="31">
        <f t="shared" si="0"/>
        <v>-4697221</v>
      </c>
      <c r="E16" s="50">
        <f t="shared" si="1"/>
        <v>-42.13</v>
      </c>
    </row>
    <row r="17" spans="1:5" s="1" customFormat="1" ht="14.25">
      <c r="A17" s="64" t="s">
        <v>303</v>
      </c>
      <c r="B17" s="65">
        <v>1414481033</v>
      </c>
      <c r="C17" s="67">
        <v>980000000</v>
      </c>
      <c r="D17" s="31">
        <f t="shared" si="0"/>
        <v>434481033</v>
      </c>
      <c r="E17" s="50">
        <f t="shared" si="1"/>
        <v>44.33</v>
      </c>
    </row>
    <row r="18" spans="1:5" s="1" customFormat="1" ht="14.25">
      <c r="A18" s="64" t="s">
        <v>304</v>
      </c>
      <c r="B18" s="65">
        <v>5200916184</v>
      </c>
      <c r="C18" s="67">
        <v>5733127000</v>
      </c>
      <c r="D18" s="31">
        <f t="shared" si="0"/>
        <v>-532210816</v>
      </c>
      <c r="E18" s="50">
        <f t="shared" si="1"/>
        <v>-9.28</v>
      </c>
    </row>
    <row r="19" spans="1:5" s="1" customFormat="1" ht="14.25">
      <c r="A19" s="68" t="s">
        <v>305</v>
      </c>
      <c r="B19" s="65">
        <v>1037691000</v>
      </c>
      <c r="C19" s="67">
        <v>952662000</v>
      </c>
      <c r="D19" s="31">
        <f t="shared" si="0"/>
        <v>85029000</v>
      </c>
      <c r="E19" s="50">
        <f t="shared" si="1"/>
        <v>8.93</v>
      </c>
    </row>
    <row r="20" spans="1:5" s="1" customFormat="1" ht="14.25">
      <c r="A20" s="69" t="s">
        <v>306</v>
      </c>
      <c r="B20" s="65"/>
      <c r="C20" s="67"/>
      <c r="D20" s="31"/>
      <c r="E20" s="50"/>
    </row>
    <row r="21" spans="1:5" s="1" customFormat="1" ht="14.25">
      <c r="A21" s="68" t="s">
        <v>307</v>
      </c>
      <c r="B21" s="65">
        <v>1114309000</v>
      </c>
      <c r="C21" s="67">
        <v>1114309000</v>
      </c>
      <c r="D21" s="31">
        <f>B21-C21</f>
        <v>0</v>
      </c>
      <c r="E21" s="50">
        <f>IF(C21=0,0,(D21/C21)*100)</f>
        <v>0</v>
      </c>
    </row>
    <row r="22" spans="1:5" s="1" customFormat="1" ht="14.25">
      <c r="A22" s="69" t="s">
        <v>306</v>
      </c>
      <c r="B22" s="65"/>
      <c r="C22" s="67"/>
      <c r="D22" s="31"/>
      <c r="E22" s="50"/>
    </row>
    <row r="23" spans="1:5" s="1" customFormat="1" ht="14.25">
      <c r="A23" s="70" t="s">
        <v>308</v>
      </c>
      <c r="B23" s="65"/>
      <c r="C23" s="67">
        <v>155600000</v>
      </c>
      <c r="D23" s="31">
        <f aca="true" t="shared" si="2" ref="D23:D31">B23-C23</f>
        <v>-155600000</v>
      </c>
      <c r="E23" s="50">
        <f aca="true" t="shared" si="3" ref="E23:E31">IF(C23=0,0,(D23/C23)*100)</f>
        <v>-100</v>
      </c>
    </row>
    <row r="24" spans="1:5" s="1" customFormat="1" ht="14.25">
      <c r="A24" s="70" t="s">
        <v>309</v>
      </c>
      <c r="B24" s="65">
        <v>51287398</v>
      </c>
      <c r="C24" s="67">
        <v>70000000</v>
      </c>
      <c r="D24" s="31">
        <f t="shared" si="2"/>
        <v>-18712602</v>
      </c>
      <c r="E24" s="50">
        <f t="shared" si="3"/>
        <v>-26.73</v>
      </c>
    </row>
    <row r="25" spans="1:5" s="1" customFormat="1" ht="14.25">
      <c r="A25" s="70" t="s">
        <v>310</v>
      </c>
      <c r="B25" s="65">
        <v>92908153</v>
      </c>
      <c r="C25" s="67">
        <v>164232000</v>
      </c>
      <c r="D25" s="31">
        <f t="shared" si="2"/>
        <v>-71323847</v>
      </c>
      <c r="E25" s="50">
        <f t="shared" si="3"/>
        <v>-43.43</v>
      </c>
    </row>
    <row r="26" spans="1:5" s="1" customFormat="1" ht="14.25">
      <c r="A26" s="70" t="s">
        <v>311</v>
      </c>
      <c r="B26" s="65">
        <v>48377500</v>
      </c>
      <c r="C26" s="67">
        <v>49000000</v>
      </c>
      <c r="D26" s="31">
        <f t="shared" si="2"/>
        <v>-622500</v>
      </c>
      <c r="E26" s="50">
        <f t="shared" si="3"/>
        <v>-1.27</v>
      </c>
    </row>
    <row r="27" spans="1:5" s="1" customFormat="1" ht="14.25">
      <c r="A27" s="70" t="s">
        <v>312</v>
      </c>
      <c r="B27" s="65">
        <v>110134000</v>
      </c>
      <c r="C27" s="67">
        <v>138131000</v>
      </c>
      <c r="D27" s="31">
        <f t="shared" si="2"/>
        <v>-27997000</v>
      </c>
      <c r="E27" s="50">
        <f t="shared" si="3"/>
        <v>-20.27</v>
      </c>
    </row>
    <row r="28" spans="1:5" s="1" customFormat="1" ht="14.25">
      <c r="A28" s="70" t="s">
        <v>313</v>
      </c>
      <c r="B28" s="65">
        <v>21120000</v>
      </c>
      <c r="C28" s="67">
        <v>30750000</v>
      </c>
      <c r="D28" s="31">
        <f t="shared" si="2"/>
        <v>-9630000</v>
      </c>
      <c r="E28" s="50">
        <f t="shared" si="3"/>
        <v>-31.32</v>
      </c>
    </row>
    <row r="29" spans="1:5" s="1" customFormat="1" ht="14.25">
      <c r="A29" s="70" t="s">
        <v>314</v>
      </c>
      <c r="B29" s="65">
        <v>241651991</v>
      </c>
      <c r="C29" s="67"/>
      <c r="D29" s="31">
        <f t="shared" si="2"/>
        <v>241651991</v>
      </c>
      <c r="E29" s="50">
        <f t="shared" si="3"/>
        <v>0</v>
      </c>
    </row>
    <row r="30" spans="1:5" s="1" customFormat="1" ht="14.25">
      <c r="A30" s="61" t="s">
        <v>315</v>
      </c>
      <c r="B30" s="65">
        <v>376140899</v>
      </c>
      <c r="C30" s="67">
        <v>592013000</v>
      </c>
      <c r="D30" s="31">
        <f t="shared" si="2"/>
        <v>-215872101</v>
      </c>
      <c r="E30" s="50">
        <f t="shared" si="3"/>
        <v>-36.46</v>
      </c>
    </row>
    <row r="31" spans="1:5" s="1" customFormat="1" ht="14.25">
      <c r="A31" s="61" t="s">
        <v>316</v>
      </c>
      <c r="B31" s="65">
        <v>175105956</v>
      </c>
      <c r="C31" s="67">
        <v>226561979</v>
      </c>
      <c r="D31" s="31">
        <f t="shared" si="2"/>
        <v>-51456023</v>
      </c>
      <c r="E31" s="50">
        <f t="shared" si="3"/>
        <v>-22.71</v>
      </c>
    </row>
    <row r="32" spans="1:5" s="1" customFormat="1" ht="14.25">
      <c r="A32" s="61" t="s">
        <v>306</v>
      </c>
      <c r="B32" s="65"/>
      <c r="C32" s="67"/>
      <c r="D32" s="31"/>
      <c r="E32" s="50"/>
    </row>
    <row r="33" spans="1:5" s="1" customFormat="1" ht="14.25">
      <c r="A33" s="61" t="s">
        <v>317</v>
      </c>
      <c r="B33" s="67">
        <v>1135990</v>
      </c>
      <c r="C33" s="67">
        <v>591000</v>
      </c>
      <c r="D33" s="31">
        <f aca="true" t="shared" si="4" ref="D33:D38">B33-C33</f>
        <v>544990</v>
      </c>
      <c r="E33" s="50">
        <f aca="true" t="shared" si="5" ref="E33:E38">IF(C33=0,0,(D33/C33)*100)</f>
        <v>92.21</v>
      </c>
    </row>
    <row r="34" spans="1:5" s="1" customFormat="1" ht="14.25">
      <c r="A34" s="71" t="s">
        <v>318</v>
      </c>
      <c r="B34" s="67">
        <v>98946003</v>
      </c>
      <c r="C34" s="67">
        <v>850000000</v>
      </c>
      <c r="D34" s="31">
        <f t="shared" si="4"/>
        <v>-751053997</v>
      </c>
      <c r="E34" s="50">
        <f t="shared" si="5"/>
        <v>-88.36</v>
      </c>
    </row>
    <row r="35" spans="1:5" s="1" customFormat="1" ht="14.25">
      <c r="A35" s="64" t="s">
        <v>319</v>
      </c>
      <c r="B35" s="67">
        <v>1000000</v>
      </c>
      <c r="C35" s="67">
        <v>3837000</v>
      </c>
      <c r="D35" s="31">
        <f t="shared" si="4"/>
        <v>-2837000</v>
      </c>
      <c r="E35" s="50">
        <f t="shared" si="5"/>
        <v>-73.94</v>
      </c>
    </row>
    <row r="36" spans="1:5" s="1" customFormat="1" ht="14.25">
      <c r="A36" s="64" t="s">
        <v>320</v>
      </c>
      <c r="B36" s="63">
        <v>771460522</v>
      </c>
      <c r="C36" s="63">
        <v>1307461729</v>
      </c>
      <c r="D36" s="31">
        <f t="shared" si="4"/>
        <v>-536001207</v>
      </c>
      <c r="E36" s="50">
        <f t="shared" si="5"/>
        <v>-41</v>
      </c>
    </row>
    <row r="37" spans="1:5" s="1" customFormat="1" ht="14.25">
      <c r="A37" s="61" t="s">
        <v>321</v>
      </c>
      <c r="B37" s="63">
        <v>4353952</v>
      </c>
      <c r="C37" s="63">
        <v>6411000</v>
      </c>
      <c r="D37" s="31">
        <f t="shared" si="4"/>
        <v>-2057048</v>
      </c>
      <c r="E37" s="50">
        <f t="shared" si="5"/>
        <v>-32.09</v>
      </c>
    </row>
    <row r="38" spans="1:5" s="1" customFormat="1" ht="14.25">
      <c r="A38" s="61" t="s">
        <v>322</v>
      </c>
      <c r="B38" s="67"/>
      <c r="C38" s="67">
        <v>6425000</v>
      </c>
      <c r="D38" s="31">
        <f t="shared" si="4"/>
        <v>-6425000</v>
      </c>
      <c r="E38" s="50">
        <f t="shared" si="5"/>
        <v>-100</v>
      </c>
    </row>
    <row r="39" spans="1:5" s="1" customFormat="1" ht="14.25">
      <c r="A39" s="61" t="s">
        <v>323</v>
      </c>
      <c r="B39" s="67"/>
      <c r="C39" s="67"/>
      <c r="D39" s="31"/>
      <c r="E39" s="50"/>
    </row>
    <row r="40" spans="1:5" s="1" customFormat="1" ht="14.25">
      <c r="A40" s="68" t="s">
        <v>324</v>
      </c>
      <c r="B40" s="63">
        <v>17171470</v>
      </c>
      <c r="C40" s="63">
        <v>1096001840</v>
      </c>
      <c r="D40" s="31">
        <f>B40-C40</f>
        <v>-1078830370</v>
      </c>
      <c r="E40" s="50">
        <f>IF(C40=0,0,(D40/C40)*100)</f>
        <v>-98.43</v>
      </c>
    </row>
    <row r="41" spans="1:5" s="1" customFormat="1" ht="14.25">
      <c r="A41" s="68" t="s">
        <v>325</v>
      </c>
      <c r="B41" s="63"/>
      <c r="C41" s="63"/>
      <c r="D41" s="31"/>
      <c r="E41" s="50"/>
    </row>
    <row r="42" spans="1:5" s="1" customFormat="1" ht="14.25">
      <c r="A42" s="68" t="s">
        <v>326</v>
      </c>
      <c r="B42" s="67"/>
      <c r="C42" s="67">
        <v>595000000</v>
      </c>
      <c r="D42" s="31">
        <f>B42-C42</f>
        <v>-595000000</v>
      </c>
      <c r="E42" s="50">
        <f>IF(C42=0,0,(D42/C42)*100)</f>
        <v>-100</v>
      </c>
    </row>
    <row r="43" spans="1:5" s="1" customFormat="1" ht="14.25">
      <c r="A43" s="68" t="s">
        <v>327</v>
      </c>
      <c r="B43" s="67"/>
      <c r="C43" s="67"/>
      <c r="D43" s="31"/>
      <c r="E43" s="50"/>
    </row>
    <row r="44" spans="1:5" s="1" customFormat="1" ht="14.25">
      <c r="A44" s="70" t="s">
        <v>328</v>
      </c>
      <c r="B44" s="67">
        <v>1380832787</v>
      </c>
      <c r="C44" s="67">
        <v>1410000000</v>
      </c>
      <c r="D44" s="31">
        <f>B44-C44</f>
        <v>-29167213</v>
      </c>
      <c r="E44" s="50">
        <f>IF(C44=0,0,(D44/C44)*100)</f>
        <v>-2.07</v>
      </c>
    </row>
    <row r="45" spans="1:5" s="1" customFormat="1" ht="14.25">
      <c r="A45" s="71" t="s">
        <v>329</v>
      </c>
      <c r="B45" s="67">
        <v>12478440</v>
      </c>
      <c r="C45" s="67">
        <v>37898000</v>
      </c>
      <c r="D45" s="31">
        <f>B45-C45</f>
        <v>-25419560</v>
      </c>
      <c r="E45" s="50">
        <f>IF(C45=0,0,(D45/C45)*100)</f>
        <v>-67.07</v>
      </c>
    </row>
    <row r="46" spans="1:5" s="1" customFormat="1" ht="10.5" customHeight="1">
      <c r="A46" s="51"/>
      <c r="B46" s="49"/>
      <c r="C46" s="49"/>
      <c r="D46" s="31">
        <f>B46-C46</f>
        <v>0</v>
      </c>
      <c r="E46" s="50">
        <f>IF(C46=0,0,(D46/C46)*100)</f>
        <v>0</v>
      </c>
    </row>
    <row r="47" spans="1:5" s="26" customFormat="1" ht="20.25" customHeight="1">
      <c r="A47" s="21" t="s">
        <v>292</v>
      </c>
      <c r="B47" s="47">
        <f>B7-B15</f>
        <v>-3318521227</v>
      </c>
      <c r="C47" s="47">
        <f>C7-C15</f>
        <v>-5900225263</v>
      </c>
      <c r="D47" s="25">
        <f>B47-C47</f>
        <v>2581704036</v>
      </c>
      <c r="E47" s="48">
        <f>IF(C47=0,0,(D47/C47)*100)</f>
        <v>-43.76</v>
      </c>
    </row>
    <row r="48" spans="1:5" s="26" customFormat="1" ht="20.25" customHeight="1">
      <c r="A48" s="21" t="s">
        <v>293</v>
      </c>
      <c r="B48" s="52">
        <v>87959985309.37</v>
      </c>
      <c r="C48" s="52">
        <v>84372008000</v>
      </c>
      <c r="D48" s="25"/>
      <c r="E48" s="48"/>
    </row>
    <row r="49" spans="1:5" s="26" customFormat="1" ht="20.25" customHeight="1" thickBot="1">
      <c r="A49" s="53" t="s">
        <v>294</v>
      </c>
      <c r="B49" s="36">
        <f>B47+B48</f>
        <v>84641464082.37</v>
      </c>
      <c r="C49" s="36">
        <f>C47+C48</f>
        <v>78471782737</v>
      </c>
      <c r="D49" s="39"/>
      <c r="E49" s="54"/>
    </row>
    <row r="50" spans="1:5" s="26" customFormat="1" ht="10.5" customHeight="1" thickBot="1">
      <c r="A50" s="55"/>
      <c r="B50" s="56"/>
      <c r="C50" s="56"/>
      <c r="D50" s="57"/>
      <c r="E50" s="48"/>
    </row>
    <row r="51" spans="1:5" ht="46.5" customHeight="1">
      <c r="A51" s="88"/>
      <c r="B51" s="89"/>
      <c r="C51" s="89"/>
      <c r="D51" s="89"/>
      <c r="E51" s="89"/>
    </row>
  </sheetData>
  <mergeCells count="8">
    <mergeCell ref="D5:E5"/>
    <mergeCell ref="A51:E51"/>
    <mergeCell ref="A3:E3"/>
    <mergeCell ref="A1:E1"/>
    <mergeCell ref="A2:E2"/>
    <mergeCell ref="A5:A6"/>
    <mergeCell ref="B5:B6"/>
    <mergeCell ref="C5:C6"/>
  </mergeCells>
  <printOptions horizontalCentered="1"/>
  <pageMargins left="0.6299212598425197" right="0.6299212598425197" top="0.7086614173228347" bottom="0.7874015748031497" header="0.5118110236220472" footer="0.5118110236220472"/>
  <pageSetup horizontalDpi="300" verticalDpi="300" orientation="portrait" paperSize="9" scale="99" r:id="rId1"/>
</worksheet>
</file>

<file path=xl/worksheets/sheet13.xml><?xml version="1.0" encoding="utf-8"?>
<worksheet xmlns="http://schemas.openxmlformats.org/spreadsheetml/2006/main" xmlns:r="http://schemas.openxmlformats.org/officeDocument/2006/relationships">
  <sheetPr codeName="Sheet15"/>
  <dimension ref="A1:E51"/>
  <sheetViews>
    <sheetView view="pageBreakPreview" zoomScale="60" zoomScaleNormal="75" workbookViewId="0" topLeftCell="A1">
      <pane xSplit="1" ySplit="6" topLeftCell="B31" activePane="bottomRight" state="frozen"/>
      <selection pane="topLeft" activeCell="A4" sqref="A4:A6"/>
      <selection pane="topRight" activeCell="A4" sqref="A4:A6"/>
      <selection pane="bottomLeft" activeCell="A4" sqref="A4:A6"/>
      <selection pane="bottomRight" activeCell="A4" sqref="A4:A6"/>
    </sheetView>
  </sheetViews>
  <sheetFormatPr defaultColWidth="9.00390625" defaultRowHeight="16.5"/>
  <cols>
    <col min="1" max="1" width="29.00390625" style="2" customWidth="1"/>
    <col min="2" max="2" width="17.125" style="2" customWidth="1"/>
    <col min="3" max="3" width="16.25390625" style="2" customWidth="1"/>
    <col min="4" max="4" width="16.625" style="2" customWidth="1"/>
    <col min="5" max="5" width="7.875" style="2" customWidth="1"/>
    <col min="6" max="16384" width="9.00390625" style="2" customWidth="1"/>
  </cols>
  <sheetData>
    <row r="1" spans="1:5" s="41" customFormat="1" ht="27.75" customHeight="1">
      <c r="A1" s="97" t="s">
        <v>330</v>
      </c>
      <c r="B1" s="92"/>
      <c r="C1" s="92"/>
      <c r="D1" s="92"/>
      <c r="E1" s="92"/>
    </row>
    <row r="2" spans="1:5" s="42" customFormat="1" ht="27.75" customHeight="1">
      <c r="A2" s="93" t="s">
        <v>213</v>
      </c>
      <c r="B2" s="93"/>
      <c r="C2" s="93"/>
      <c r="D2" s="93"/>
      <c r="E2" s="93"/>
    </row>
    <row r="3" spans="1:5" s="41" customFormat="1" ht="8.25" customHeight="1">
      <c r="A3" s="90"/>
      <c r="B3" s="90"/>
      <c r="C3" s="90"/>
      <c r="D3" s="90"/>
      <c r="E3" s="90"/>
    </row>
    <row r="4" spans="1:5" s="41" customFormat="1" ht="18" customHeight="1" thickBot="1">
      <c r="A4" s="43"/>
      <c r="B4" s="43" t="s">
        <v>214</v>
      </c>
      <c r="C4" s="43"/>
      <c r="D4" s="43"/>
      <c r="E4" s="11" t="s">
        <v>215</v>
      </c>
    </row>
    <row r="5" spans="1:5" s="41" customFormat="1" ht="16.5">
      <c r="A5" s="94" t="s">
        <v>216</v>
      </c>
      <c r="B5" s="86" t="s">
        <v>217</v>
      </c>
      <c r="C5" s="86" t="s">
        <v>218</v>
      </c>
      <c r="D5" s="86" t="s">
        <v>219</v>
      </c>
      <c r="E5" s="87"/>
    </row>
    <row r="6" spans="1:5" s="41" customFormat="1" ht="16.5">
      <c r="A6" s="95"/>
      <c r="B6" s="96"/>
      <c r="C6" s="96"/>
      <c r="D6" s="44" t="s">
        <v>220</v>
      </c>
      <c r="E6" s="45" t="s">
        <v>221</v>
      </c>
    </row>
    <row r="7" spans="1:5" s="26" customFormat="1" ht="27" customHeight="1">
      <c r="A7" s="46" t="s">
        <v>222</v>
      </c>
      <c r="B7" s="47">
        <f>SUM(B8:B14)</f>
        <v>3045803413</v>
      </c>
      <c r="C7" s="47">
        <f>SUM(C8:C14)</f>
        <v>2666469000</v>
      </c>
      <c r="D7" s="25">
        <f aca="true" t="shared" si="0" ref="D7:D47">B7-C7</f>
        <v>379334413</v>
      </c>
      <c r="E7" s="48">
        <f aca="true" t="shared" si="1" ref="E7:E47">IF(C7=0,0,(D7/C7)*100)</f>
        <v>14.23</v>
      </c>
    </row>
    <row r="8" spans="1:5" s="1" customFormat="1" ht="14.25">
      <c r="A8" s="27" t="s">
        <v>223</v>
      </c>
      <c r="B8" s="49">
        <v>2345935333</v>
      </c>
      <c r="C8" s="49">
        <v>2206721000</v>
      </c>
      <c r="D8" s="31">
        <f t="shared" si="0"/>
        <v>139214333</v>
      </c>
      <c r="E8" s="50">
        <f t="shared" si="1"/>
        <v>6.31</v>
      </c>
    </row>
    <row r="9" spans="1:5" s="1" customFormat="1" ht="14.25">
      <c r="A9" s="27" t="s">
        <v>224</v>
      </c>
      <c r="B9" s="49">
        <v>0</v>
      </c>
      <c r="C9" s="49">
        <v>0</v>
      </c>
      <c r="D9" s="31">
        <f t="shared" si="0"/>
        <v>0</v>
      </c>
      <c r="E9" s="50">
        <f t="shared" si="1"/>
        <v>0</v>
      </c>
    </row>
    <row r="10" spans="1:5" s="1" customFormat="1" ht="14.25">
      <c r="A10" s="27" t="s">
        <v>225</v>
      </c>
      <c r="B10" s="49">
        <v>603714478</v>
      </c>
      <c r="C10" s="49">
        <v>385357000</v>
      </c>
      <c r="D10" s="31">
        <f t="shared" si="0"/>
        <v>218357478</v>
      </c>
      <c r="E10" s="50">
        <f t="shared" si="1"/>
        <v>56.66</v>
      </c>
    </row>
    <row r="11" spans="1:5" s="1" customFormat="1" ht="14.25">
      <c r="A11" s="27" t="s">
        <v>226</v>
      </c>
      <c r="B11" s="49">
        <v>0</v>
      </c>
      <c r="C11" s="49">
        <v>0</v>
      </c>
      <c r="D11" s="31">
        <f t="shared" si="0"/>
        <v>0</v>
      </c>
      <c r="E11" s="50">
        <f t="shared" si="1"/>
        <v>0</v>
      </c>
    </row>
    <row r="12" spans="1:5" s="1" customFormat="1" ht="14.25">
      <c r="A12" s="27" t="s">
        <v>227</v>
      </c>
      <c r="B12" s="49">
        <v>79057787</v>
      </c>
      <c r="C12" s="49">
        <v>68838000</v>
      </c>
      <c r="D12" s="31">
        <f t="shared" si="0"/>
        <v>10219787</v>
      </c>
      <c r="E12" s="50">
        <f t="shared" si="1"/>
        <v>14.85</v>
      </c>
    </row>
    <row r="13" spans="1:5" s="1" customFormat="1" ht="14.25">
      <c r="A13" s="27" t="s">
        <v>228</v>
      </c>
      <c r="B13" s="49">
        <v>0</v>
      </c>
      <c r="C13" s="49">
        <v>0</v>
      </c>
      <c r="D13" s="31">
        <f t="shared" si="0"/>
        <v>0</v>
      </c>
      <c r="E13" s="50">
        <f t="shared" si="1"/>
        <v>0</v>
      </c>
    </row>
    <row r="14" spans="1:5" s="1" customFormat="1" ht="14.25">
      <c r="A14" s="27" t="s">
        <v>229</v>
      </c>
      <c r="B14" s="49">
        <v>17095815</v>
      </c>
      <c r="C14" s="49">
        <v>5553000</v>
      </c>
      <c r="D14" s="31">
        <f t="shared" si="0"/>
        <v>11542815</v>
      </c>
      <c r="E14" s="50">
        <f t="shared" si="1"/>
        <v>207.87</v>
      </c>
    </row>
    <row r="15" spans="1:5" s="26" customFormat="1" ht="27" customHeight="1">
      <c r="A15" s="21" t="s">
        <v>230</v>
      </c>
      <c r="B15" s="47">
        <f>SUM(B16:B46)</f>
        <v>1907340845</v>
      </c>
      <c r="C15" s="47">
        <f>SUM(C16:C45)</f>
        <v>3679209000</v>
      </c>
      <c r="D15" s="25">
        <f t="shared" si="0"/>
        <v>-1771868155</v>
      </c>
      <c r="E15" s="48">
        <f t="shared" si="1"/>
        <v>-48.16</v>
      </c>
    </row>
    <row r="16" spans="1:5" s="1" customFormat="1" ht="14.25">
      <c r="A16" s="51" t="s">
        <v>56</v>
      </c>
      <c r="B16" s="49">
        <v>1564344440</v>
      </c>
      <c r="C16" s="49">
        <v>3054152000</v>
      </c>
      <c r="D16" s="31">
        <f t="shared" si="0"/>
        <v>-1489807560</v>
      </c>
      <c r="E16" s="50">
        <f t="shared" si="1"/>
        <v>-48.78</v>
      </c>
    </row>
    <row r="17" spans="1:5" s="1" customFormat="1" ht="14.25">
      <c r="A17" s="59" t="s">
        <v>331</v>
      </c>
      <c r="B17" s="49">
        <v>172321230</v>
      </c>
      <c r="C17" s="49">
        <v>364847000</v>
      </c>
      <c r="D17" s="31">
        <f t="shared" si="0"/>
        <v>-192525770</v>
      </c>
      <c r="E17" s="50">
        <f t="shared" si="1"/>
        <v>-52.77</v>
      </c>
    </row>
    <row r="18" spans="1:5" s="1" customFormat="1" ht="14.25">
      <c r="A18" s="51" t="s">
        <v>57</v>
      </c>
      <c r="B18" s="49">
        <v>103390495</v>
      </c>
      <c r="C18" s="49">
        <v>138050000</v>
      </c>
      <c r="D18" s="31">
        <f t="shared" si="0"/>
        <v>-34659505</v>
      </c>
      <c r="E18" s="50">
        <f t="shared" si="1"/>
        <v>-25.11</v>
      </c>
    </row>
    <row r="19" spans="1:5" s="1" customFormat="1" ht="14.25">
      <c r="A19" s="51" t="s">
        <v>58</v>
      </c>
      <c r="B19" s="49">
        <v>6448845</v>
      </c>
      <c r="C19" s="49">
        <v>39152000</v>
      </c>
      <c r="D19" s="31">
        <f t="shared" si="0"/>
        <v>-32703155</v>
      </c>
      <c r="E19" s="50">
        <f t="shared" si="1"/>
        <v>-83.53</v>
      </c>
    </row>
    <row r="20" spans="1:5" s="1" customFormat="1" ht="14.25">
      <c r="A20" s="51" t="s">
        <v>59</v>
      </c>
      <c r="B20" s="49">
        <v>60714685</v>
      </c>
      <c r="C20" s="49">
        <v>81112000</v>
      </c>
      <c r="D20" s="31">
        <f t="shared" si="0"/>
        <v>-20397315</v>
      </c>
      <c r="E20" s="50">
        <f t="shared" si="1"/>
        <v>-25.15</v>
      </c>
    </row>
    <row r="21" spans="1:5" s="1" customFormat="1" ht="14.25">
      <c r="A21" s="51" t="s">
        <v>60</v>
      </c>
      <c r="B21" s="49">
        <v>121150</v>
      </c>
      <c r="C21" s="49">
        <v>1896000</v>
      </c>
      <c r="D21" s="31">
        <f t="shared" si="0"/>
        <v>-1774850</v>
      </c>
      <c r="E21" s="50">
        <f t="shared" si="1"/>
        <v>-93.61</v>
      </c>
    </row>
    <row r="22" spans="1:5" s="1" customFormat="1" ht="14.25">
      <c r="A22" s="51"/>
      <c r="B22" s="49"/>
      <c r="C22" s="49"/>
      <c r="D22" s="31">
        <f t="shared" si="0"/>
        <v>0</v>
      </c>
      <c r="E22" s="50">
        <f t="shared" si="1"/>
        <v>0</v>
      </c>
    </row>
    <row r="23" spans="1:5" s="1" customFormat="1" ht="14.25">
      <c r="A23" s="51"/>
      <c r="B23" s="49"/>
      <c r="C23" s="49"/>
      <c r="D23" s="31">
        <f t="shared" si="0"/>
        <v>0</v>
      </c>
      <c r="E23" s="50">
        <f t="shared" si="1"/>
        <v>0</v>
      </c>
    </row>
    <row r="24" spans="1:5" s="1" customFormat="1" ht="14.25">
      <c r="A24" s="51"/>
      <c r="B24" s="49"/>
      <c r="C24" s="49"/>
      <c r="D24" s="31">
        <f t="shared" si="0"/>
        <v>0</v>
      </c>
      <c r="E24" s="50">
        <f t="shared" si="1"/>
        <v>0</v>
      </c>
    </row>
    <row r="25" spans="1:5" s="1" customFormat="1" ht="14.25">
      <c r="A25" s="51"/>
      <c r="B25" s="49"/>
      <c r="C25" s="49"/>
      <c r="D25" s="31">
        <f t="shared" si="0"/>
        <v>0</v>
      </c>
      <c r="E25" s="50">
        <f t="shared" si="1"/>
        <v>0</v>
      </c>
    </row>
    <row r="26" spans="1:5" s="1" customFormat="1" ht="14.25">
      <c r="A26" s="51"/>
      <c r="B26" s="49"/>
      <c r="C26" s="49"/>
      <c r="D26" s="31">
        <f t="shared" si="0"/>
        <v>0</v>
      </c>
      <c r="E26" s="50">
        <f t="shared" si="1"/>
        <v>0</v>
      </c>
    </row>
    <row r="27" spans="1:5" s="1" customFormat="1" ht="14.25">
      <c r="A27" s="51"/>
      <c r="B27" s="49"/>
      <c r="C27" s="49"/>
      <c r="D27" s="31">
        <f t="shared" si="0"/>
        <v>0</v>
      </c>
      <c r="E27" s="50">
        <f t="shared" si="1"/>
        <v>0</v>
      </c>
    </row>
    <row r="28" spans="1:5" s="1" customFormat="1" ht="14.25">
      <c r="A28" s="51"/>
      <c r="B28" s="49"/>
      <c r="C28" s="49"/>
      <c r="D28" s="31">
        <f t="shared" si="0"/>
        <v>0</v>
      </c>
      <c r="E28" s="50">
        <f t="shared" si="1"/>
        <v>0</v>
      </c>
    </row>
    <row r="29" spans="1:5" s="1" customFormat="1" ht="14.25">
      <c r="A29" s="51"/>
      <c r="B29" s="49"/>
      <c r="C29" s="49"/>
      <c r="D29" s="31">
        <f t="shared" si="0"/>
        <v>0</v>
      </c>
      <c r="E29" s="50">
        <f t="shared" si="1"/>
        <v>0</v>
      </c>
    </row>
    <row r="30" spans="1:5" s="1" customFormat="1" ht="14.25">
      <c r="A30" s="51"/>
      <c r="B30" s="49"/>
      <c r="C30" s="49"/>
      <c r="D30" s="31">
        <f t="shared" si="0"/>
        <v>0</v>
      </c>
      <c r="E30" s="50">
        <f t="shared" si="1"/>
        <v>0</v>
      </c>
    </row>
    <row r="31" spans="1:5" s="1" customFormat="1" ht="14.25">
      <c r="A31" s="51"/>
      <c r="B31" s="49"/>
      <c r="C31" s="49"/>
      <c r="D31" s="31">
        <f t="shared" si="0"/>
        <v>0</v>
      </c>
      <c r="E31" s="50">
        <f t="shared" si="1"/>
        <v>0</v>
      </c>
    </row>
    <row r="32" spans="1:5" s="1" customFormat="1" ht="14.25">
      <c r="A32" s="51"/>
      <c r="B32" s="49"/>
      <c r="C32" s="49"/>
      <c r="D32" s="31">
        <f t="shared" si="0"/>
        <v>0</v>
      </c>
      <c r="E32" s="50">
        <f t="shared" si="1"/>
        <v>0</v>
      </c>
    </row>
    <row r="33" spans="1:5" s="1" customFormat="1" ht="14.25">
      <c r="A33" s="51"/>
      <c r="B33" s="49"/>
      <c r="C33" s="49"/>
      <c r="D33" s="31">
        <f t="shared" si="0"/>
        <v>0</v>
      </c>
      <c r="E33" s="50">
        <f t="shared" si="1"/>
        <v>0</v>
      </c>
    </row>
    <row r="34" spans="1:5" s="1" customFormat="1" ht="14.25">
      <c r="A34" s="51"/>
      <c r="B34" s="49"/>
      <c r="C34" s="49"/>
      <c r="D34" s="31">
        <f t="shared" si="0"/>
        <v>0</v>
      </c>
      <c r="E34" s="50">
        <f t="shared" si="1"/>
        <v>0</v>
      </c>
    </row>
    <row r="35" spans="1:5" s="1" customFormat="1" ht="14.25">
      <c r="A35" s="51"/>
      <c r="B35" s="49"/>
      <c r="C35" s="49"/>
      <c r="D35" s="31">
        <f t="shared" si="0"/>
        <v>0</v>
      </c>
      <c r="E35" s="50">
        <f t="shared" si="1"/>
        <v>0</v>
      </c>
    </row>
    <row r="36" spans="1:5" s="1" customFormat="1" ht="14.25">
      <c r="A36" s="51"/>
      <c r="B36" s="49"/>
      <c r="C36" s="49"/>
      <c r="D36" s="31">
        <f t="shared" si="0"/>
        <v>0</v>
      </c>
      <c r="E36" s="50">
        <f t="shared" si="1"/>
        <v>0</v>
      </c>
    </row>
    <row r="37" spans="1:5" s="1" customFormat="1" ht="14.25">
      <c r="A37" s="51"/>
      <c r="B37" s="49"/>
      <c r="C37" s="49"/>
      <c r="D37" s="31">
        <f t="shared" si="0"/>
        <v>0</v>
      </c>
      <c r="E37" s="50">
        <f t="shared" si="1"/>
        <v>0</v>
      </c>
    </row>
    <row r="38" spans="1:5" s="1" customFormat="1" ht="14.25">
      <c r="A38" s="51"/>
      <c r="B38" s="49"/>
      <c r="C38" s="49"/>
      <c r="D38" s="31">
        <f t="shared" si="0"/>
        <v>0</v>
      </c>
      <c r="E38" s="50">
        <f t="shared" si="1"/>
        <v>0</v>
      </c>
    </row>
    <row r="39" spans="1:5" s="1" customFormat="1" ht="14.25">
      <c r="A39" s="51"/>
      <c r="B39" s="49"/>
      <c r="C39" s="49"/>
      <c r="D39" s="31">
        <f t="shared" si="0"/>
        <v>0</v>
      </c>
      <c r="E39" s="50">
        <f t="shared" si="1"/>
        <v>0</v>
      </c>
    </row>
    <row r="40" spans="1:5" s="1" customFormat="1" ht="14.25">
      <c r="A40" s="51"/>
      <c r="B40" s="49"/>
      <c r="C40" s="49"/>
      <c r="D40" s="31">
        <f t="shared" si="0"/>
        <v>0</v>
      </c>
      <c r="E40" s="50">
        <f t="shared" si="1"/>
        <v>0</v>
      </c>
    </row>
    <row r="41" spans="1:5" s="1" customFormat="1" ht="14.25">
      <c r="A41" s="51"/>
      <c r="B41" s="49"/>
      <c r="C41" s="49"/>
      <c r="D41" s="31">
        <f t="shared" si="0"/>
        <v>0</v>
      </c>
      <c r="E41" s="50">
        <f t="shared" si="1"/>
        <v>0</v>
      </c>
    </row>
    <row r="42" spans="1:5" s="1" customFormat="1" ht="14.25">
      <c r="A42" s="51"/>
      <c r="B42" s="49"/>
      <c r="C42" s="49"/>
      <c r="D42" s="31">
        <f t="shared" si="0"/>
        <v>0</v>
      </c>
      <c r="E42" s="50">
        <f t="shared" si="1"/>
        <v>0</v>
      </c>
    </row>
    <row r="43" spans="1:5" s="1" customFormat="1" ht="14.25">
      <c r="A43" s="51"/>
      <c r="B43" s="49"/>
      <c r="C43" s="49"/>
      <c r="D43" s="31">
        <f t="shared" si="0"/>
        <v>0</v>
      </c>
      <c r="E43" s="50">
        <f t="shared" si="1"/>
        <v>0</v>
      </c>
    </row>
    <row r="44" spans="1:5" s="1" customFormat="1" ht="14.25">
      <c r="A44" s="51"/>
      <c r="B44" s="49"/>
      <c r="C44" s="49"/>
      <c r="D44" s="31">
        <f t="shared" si="0"/>
        <v>0</v>
      </c>
      <c r="E44" s="50">
        <f t="shared" si="1"/>
        <v>0</v>
      </c>
    </row>
    <row r="45" spans="1:5" s="1" customFormat="1" ht="14.25">
      <c r="A45" s="51"/>
      <c r="B45" s="49"/>
      <c r="C45" s="49"/>
      <c r="D45" s="31">
        <f t="shared" si="0"/>
        <v>0</v>
      </c>
      <c r="E45" s="50">
        <f t="shared" si="1"/>
        <v>0</v>
      </c>
    </row>
    <row r="46" spans="1:5" s="1" customFormat="1" ht="10.5" customHeight="1">
      <c r="A46" s="51"/>
      <c r="B46" s="49"/>
      <c r="C46" s="49"/>
      <c r="D46" s="31">
        <f t="shared" si="0"/>
        <v>0</v>
      </c>
      <c r="E46" s="50">
        <f t="shared" si="1"/>
        <v>0</v>
      </c>
    </row>
    <row r="47" spans="1:5" s="26" customFormat="1" ht="20.25" customHeight="1">
      <c r="A47" s="21" t="s">
        <v>238</v>
      </c>
      <c r="B47" s="47">
        <f>B7-B15</f>
        <v>1138462568</v>
      </c>
      <c r="C47" s="47">
        <f>C7-C15</f>
        <v>-1012740000</v>
      </c>
      <c r="D47" s="25">
        <f t="shared" si="0"/>
        <v>2151202568</v>
      </c>
      <c r="E47" s="48">
        <f t="shared" si="1"/>
        <v>-212.41</v>
      </c>
    </row>
    <row r="48" spans="1:5" s="26" customFormat="1" ht="20.25" customHeight="1">
      <c r="A48" s="21" t="s">
        <v>239</v>
      </c>
      <c r="B48" s="52">
        <v>18852371376</v>
      </c>
      <c r="C48" s="52">
        <v>15750987000</v>
      </c>
      <c r="D48" s="25"/>
      <c r="E48" s="48"/>
    </row>
    <row r="49" spans="1:5" s="26" customFormat="1" ht="20.25" customHeight="1" thickBot="1">
      <c r="A49" s="53" t="s">
        <v>240</v>
      </c>
      <c r="B49" s="36">
        <f>B47+B48</f>
        <v>19990833944</v>
      </c>
      <c r="C49" s="36">
        <f>C47+C48</f>
        <v>14738247000</v>
      </c>
      <c r="D49" s="39"/>
      <c r="E49" s="54"/>
    </row>
    <row r="50" spans="1:5" s="26" customFormat="1" ht="10.5" customHeight="1" thickBot="1">
      <c r="A50" s="55"/>
      <c r="B50" s="56"/>
      <c r="C50" s="56"/>
      <c r="D50" s="57"/>
      <c r="E50" s="48"/>
    </row>
    <row r="51" spans="1:5" ht="46.5" customHeight="1">
      <c r="A51" s="88"/>
      <c r="B51" s="89"/>
      <c r="C51" s="89"/>
      <c r="D51" s="89"/>
      <c r="E51" s="89"/>
    </row>
  </sheetData>
  <mergeCells count="8">
    <mergeCell ref="D5:E5"/>
    <mergeCell ref="A51:E51"/>
    <mergeCell ref="A3:E3"/>
    <mergeCell ref="A1:E1"/>
    <mergeCell ref="A2:E2"/>
    <mergeCell ref="A5:A6"/>
    <mergeCell ref="B5:B6"/>
    <mergeCell ref="C5:C6"/>
  </mergeCells>
  <printOptions horizontalCentered="1"/>
  <pageMargins left="0.6299212598425197" right="0.6299212598425197" top="0.7086614173228347" bottom="0.7874015748031497" header="0.5118110236220472" footer="0.5118110236220472"/>
  <pageSetup horizontalDpi="300" verticalDpi="300" orientation="portrait" paperSize="9" scale="99" r:id="rId1"/>
</worksheet>
</file>

<file path=xl/worksheets/sheet14.xml><?xml version="1.0" encoding="utf-8"?>
<worksheet xmlns="http://schemas.openxmlformats.org/spreadsheetml/2006/main" xmlns:r="http://schemas.openxmlformats.org/officeDocument/2006/relationships">
  <sheetPr codeName="Sheet16"/>
  <dimension ref="A1:E51"/>
  <sheetViews>
    <sheetView view="pageBreakPreview" zoomScale="60" zoomScaleNormal="75" workbookViewId="0" topLeftCell="A1">
      <pane xSplit="1" ySplit="6" topLeftCell="B37" activePane="bottomRight" state="frozen"/>
      <selection pane="topLeft" activeCell="A4" sqref="A4:A6"/>
      <selection pane="topRight" activeCell="A4" sqref="A4:A6"/>
      <selection pane="bottomLeft" activeCell="A4" sqref="A4:A6"/>
      <selection pane="bottomRight" activeCell="A4" sqref="A4:A6"/>
    </sheetView>
  </sheetViews>
  <sheetFormatPr defaultColWidth="9.00390625" defaultRowHeight="16.5"/>
  <cols>
    <col min="1" max="1" width="29.00390625" style="2" customWidth="1"/>
    <col min="2" max="2" width="17.125" style="2" customWidth="1"/>
    <col min="3" max="3" width="16.25390625" style="2" customWidth="1"/>
    <col min="4" max="4" width="15.50390625" style="2" customWidth="1"/>
    <col min="5" max="5" width="7.875" style="2" customWidth="1"/>
    <col min="6" max="16384" width="9.00390625" style="2" customWidth="1"/>
  </cols>
  <sheetData>
    <row r="1" spans="1:5" s="41" customFormat="1" ht="27.75" customHeight="1">
      <c r="A1" s="97" t="s">
        <v>332</v>
      </c>
      <c r="B1" s="92"/>
      <c r="C1" s="92"/>
      <c r="D1" s="92"/>
      <c r="E1" s="92"/>
    </row>
    <row r="2" spans="1:5" s="42" customFormat="1" ht="27.75" customHeight="1">
      <c r="A2" s="93" t="s">
        <v>177</v>
      </c>
      <c r="B2" s="93"/>
      <c r="C2" s="93"/>
      <c r="D2" s="93"/>
      <c r="E2" s="93"/>
    </row>
    <row r="3" spans="1:5" s="41" customFormat="1" ht="8.25" customHeight="1">
      <c r="A3" s="90"/>
      <c r="B3" s="90"/>
      <c r="C3" s="90"/>
      <c r="D3" s="90"/>
      <c r="E3" s="90"/>
    </row>
    <row r="4" spans="1:5" s="41" customFormat="1" ht="18" customHeight="1" thickBot="1">
      <c r="A4" s="43"/>
      <c r="B4" s="43" t="s">
        <v>178</v>
      </c>
      <c r="C4" s="43"/>
      <c r="D4" s="43"/>
      <c r="E4" s="11" t="s">
        <v>179</v>
      </c>
    </row>
    <row r="5" spans="1:5" s="41" customFormat="1" ht="16.5">
      <c r="A5" s="94" t="s">
        <v>180</v>
      </c>
      <c r="B5" s="86" t="s">
        <v>181</v>
      </c>
      <c r="C5" s="86" t="s">
        <v>182</v>
      </c>
      <c r="D5" s="86" t="s">
        <v>183</v>
      </c>
      <c r="E5" s="87"/>
    </row>
    <row r="6" spans="1:5" s="41" customFormat="1" ht="16.5">
      <c r="A6" s="95"/>
      <c r="B6" s="96"/>
      <c r="C6" s="96"/>
      <c r="D6" s="44" t="s">
        <v>184</v>
      </c>
      <c r="E6" s="45" t="s">
        <v>185</v>
      </c>
    </row>
    <row r="7" spans="1:5" s="26" customFormat="1" ht="27" customHeight="1">
      <c r="A7" s="46" t="s">
        <v>186</v>
      </c>
      <c r="B7" s="47">
        <f>SUM(B8:B14)</f>
        <v>951531042</v>
      </c>
      <c r="C7" s="47">
        <f>SUM(C8:C14)</f>
        <v>903578000</v>
      </c>
      <c r="D7" s="25">
        <f aca="true" t="shared" si="0" ref="D7:D47">B7-C7</f>
        <v>47953042</v>
      </c>
      <c r="E7" s="48">
        <f aca="true" t="shared" si="1" ref="E7:E47">IF(C7=0,0,(D7/C7)*100)</f>
        <v>5.31</v>
      </c>
    </row>
    <row r="8" spans="1:5" s="1" customFormat="1" ht="14.25">
      <c r="A8" s="27" t="s">
        <v>187</v>
      </c>
      <c r="B8" s="49">
        <v>670225866</v>
      </c>
      <c r="C8" s="49">
        <v>623340000</v>
      </c>
      <c r="D8" s="31">
        <f t="shared" si="0"/>
        <v>46885866</v>
      </c>
      <c r="E8" s="50">
        <f t="shared" si="1"/>
        <v>7.52</v>
      </c>
    </row>
    <row r="9" spans="1:5" s="1" customFormat="1" ht="14.25">
      <c r="A9" s="27" t="s">
        <v>188</v>
      </c>
      <c r="B9" s="49"/>
      <c r="C9" s="49"/>
      <c r="D9" s="31">
        <f t="shared" si="0"/>
        <v>0</v>
      </c>
      <c r="E9" s="50">
        <f t="shared" si="1"/>
        <v>0</v>
      </c>
    </row>
    <row r="10" spans="1:5" s="1" customFormat="1" ht="14.25">
      <c r="A10" s="27" t="s">
        <v>189</v>
      </c>
      <c r="B10" s="49"/>
      <c r="C10" s="49"/>
      <c r="D10" s="31">
        <f t="shared" si="0"/>
        <v>0</v>
      </c>
      <c r="E10" s="50">
        <f t="shared" si="1"/>
        <v>0</v>
      </c>
    </row>
    <row r="11" spans="1:5" s="1" customFormat="1" ht="14.25">
      <c r="A11" s="27" t="s">
        <v>190</v>
      </c>
      <c r="B11" s="49"/>
      <c r="C11" s="49"/>
      <c r="D11" s="31">
        <f t="shared" si="0"/>
        <v>0</v>
      </c>
      <c r="E11" s="50">
        <f t="shared" si="1"/>
        <v>0</v>
      </c>
    </row>
    <row r="12" spans="1:5" s="1" customFormat="1" ht="14.25">
      <c r="A12" s="27" t="s">
        <v>191</v>
      </c>
      <c r="B12" s="49">
        <v>30042499</v>
      </c>
      <c r="C12" s="49">
        <v>30238000</v>
      </c>
      <c r="D12" s="31">
        <f t="shared" si="0"/>
        <v>-195501</v>
      </c>
      <c r="E12" s="50">
        <f t="shared" si="1"/>
        <v>-0.65</v>
      </c>
    </row>
    <row r="13" spans="1:5" s="1" customFormat="1" ht="14.25">
      <c r="A13" s="27" t="s">
        <v>192</v>
      </c>
      <c r="B13" s="49">
        <v>250000000</v>
      </c>
      <c r="C13" s="49">
        <v>250000000</v>
      </c>
      <c r="D13" s="31">
        <f t="shared" si="0"/>
        <v>0</v>
      </c>
      <c r="E13" s="50">
        <f t="shared" si="1"/>
        <v>0</v>
      </c>
    </row>
    <row r="14" spans="1:5" s="1" customFormat="1" ht="14.25">
      <c r="A14" s="27" t="s">
        <v>193</v>
      </c>
      <c r="B14" s="49">
        <v>1262677</v>
      </c>
      <c r="C14" s="49"/>
      <c r="D14" s="31">
        <f t="shared" si="0"/>
        <v>1262677</v>
      </c>
      <c r="E14" s="50">
        <f t="shared" si="1"/>
        <v>0</v>
      </c>
    </row>
    <row r="15" spans="1:5" s="26" customFormat="1" ht="27" customHeight="1">
      <c r="A15" s="21" t="s">
        <v>194</v>
      </c>
      <c r="B15" s="47">
        <f>SUM(B16:B46)</f>
        <v>926286438</v>
      </c>
      <c r="C15" s="47">
        <f>SUM(C16:C45)</f>
        <v>1029669000</v>
      </c>
      <c r="D15" s="25">
        <f t="shared" si="0"/>
        <v>-103382562</v>
      </c>
      <c r="E15" s="48">
        <f t="shared" si="1"/>
        <v>-10.04</v>
      </c>
    </row>
    <row r="16" spans="1:5" s="1" customFormat="1" ht="14.25">
      <c r="A16" s="51" t="s">
        <v>61</v>
      </c>
      <c r="B16" s="49">
        <v>139262432</v>
      </c>
      <c r="C16" s="49">
        <v>183225000</v>
      </c>
      <c r="D16" s="31">
        <f t="shared" si="0"/>
        <v>-43962568</v>
      </c>
      <c r="E16" s="50">
        <f t="shared" si="1"/>
        <v>-23.99</v>
      </c>
    </row>
    <row r="17" spans="1:5" s="1" customFormat="1" ht="14.25">
      <c r="A17" s="51" t="s">
        <v>62</v>
      </c>
      <c r="B17" s="49">
        <v>400245016</v>
      </c>
      <c r="C17" s="49">
        <v>401759000</v>
      </c>
      <c r="D17" s="31">
        <f t="shared" si="0"/>
        <v>-1513984</v>
      </c>
      <c r="E17" s="50">
        <f t="shared" si="1"/>
        <v>-0.38</v>
      </c>
    </row>
    <row r="18" spans="1:5" s="1" customFormat="1" ht="14.25">
      <c r="A18" s="59" t="s">
        <v>333</v>
      </c>
      <c r="B18" s="49">
        <v>16486617</v>
      </c>
      <c r="C18" s="49">
        <v>11920000</v>
      </c>
      <c r="D18" s="31">
        <f t="shared" si="0"/>
        <v>4566617</v>
      </c>
      <c r="E18" s="50">
        <f t="shared" si="1"/>
        <v>38.31</v>
      </c>
    </row>
    <row r="19" spans="1:5" s="1" customFormat="1" ht="14.25">
      <c r="A19" s="51" t="s">
        <v>63</v>
      </c>
      <c r="B19" s="49">
        <v>155093066</v>
      </c>
      <c r="C19" s="49">
        <v>202219000</v>
      </c>
      <c r="D19" s="31">
        <f t="shared" si="0"/>
        <v>-47125934</v>
      </c>
      <c r="E19" s="50">
        <f t="shared" si="1"/>
        <v>-23.3</v>
      </c>
    </row>
    <row r="20" spans="1:5" s="1" customFormat="1" ht="14.25">
      <c r="A20" s="51" t="s">
        <v>64</v>
      </c>
      <c r="B20" s="49">
        <v>196246729</v>
      </c>
      <c r="C20" s="49">
        <v>201728000</v>
      </c>
      <c r="D20" s="31">
        <f t="shared" si="0"/>
        <v>-5481271</v>
      </c>
      <c r="E20" s="50">
        <f t="shared" si="1"/>
        <v>-2.72</v>
      </c>
    </row>
    <row r="21" spans="1:5" s="1" customFormat="1" ht="14.25">
      <c r="A21" s="51" t="s">
        <v>65</v>
      </c>
      <c r="B21" s="49">
        <v>1458000</v>
      </c>
      <c r="C21" s="49">
        <v>1700000</v>
      </c>
      <c r="D21" s="31">
        <f t="shared" si="0"/>
        <v>-242000</v>
      </c>
      <c r="E21" s="50">
        <f t="shared" si="1"/>
        <v>-14.24</v>
      </c>
    </row>
    <row r="22" spans="1:5" s="1" customFormat="1" ht="14.25">
      <c r="A22" s="51" t="s">
        <v>59</v>
      </c>
      <c r="B22" s="49">
        <v>17494578</v>
      </c>
      <c r="C22" s="49">
        <v>27118000</v>
      </c>
      <c r="D22" s="31">
        <f t="shared" si="0"/>
        <v>-9623422</v>
      </c>
      <c r="E22" s="50">
        <f t="shared" si="1"/>
        <v>-35.49</v>
      </c>
    </row>
    <row r="23" spans="1:5" s="1" customFormat="1" ht="14.25">
      <c r="A23" s="51"/>
      <c r="B23" s="49"/>
      <c r="C23" s="49"/>
      <c r="D23" s="31">
        <f t="shared" si="0"/>
        <v>0</v>
      </c>
      <c r="E23" s="50">
        <f t="shared" si="1"/>
        <v>0</v>
      </c>
    </row>
    <row r="24" spans="1:5" s="1" customFormat="1" ht="14.25">
      <c r="A24" s="51"/>
      <c r="B24" s="49"/>
      <c r="C24" s="49"/>
      <c r="D24" s="31">
        <f t="shared" si="0"/>
        <v>0</v>
      </c>
      <c r="E24" s="50">
        <f t="shared" si="1"/>
        <v>0</v>
      </c>
    </row>
    <row r="25" spans="1:5" s="1" customFormat="1" ht="14.25">
      <c r="A25" s="51"/>
      <c r="B25" s="49"/>
      <c r="C25" s="49"/>
      <c r="D25" s="31">
        <f t="shared" si="0"/>
        <v>0</v>
      </c>
      <c r="E25" s="50">
        <f t="shared" si="1"/>
        <v>0</v>
      </c>
    </row>
    <row r="26" spans="1:5" s="1" customFormat="1" ht="14.25">
      <c r="A26" s="51"/>
      <c r="B26" s="49"/>
      <c r="C26" s="49"/>
      <c r="D26" s="31">
        <f t="shared" si="0"/>
        <v>0</v>
      </c>
      <c r="E26" s="50">
        <f t="shared" si="1"/>
        <v>0</v>
      </c>
    </row>
    <row r="27" spans="1:5" s="1" customFormat="1" ht="14.25">
      <c r="A27" s="51"/>
      <c r="B27" s="49"/>
      <c r="C27" s="49"/>
      <c r="D27" s="31">
        <f t="shared" si="0"/>
        <v>0</v>
      </c>
      <c r="E27" s="50">
        <f t="shared" si="1"/>
        <v>0</v>
      </c>
    </row>
    <row r="28" spans="1:5" s="1" customFormat="1" ht="14.25">
      <c r="A28" s="51"/>
      <c r="B28" s="49"/>
      <c r="C28" s="49"/>
      <c r="D28" s="31">
        <f t="shared" si="0"/>
        <v>0</v>
      </c>
      <c r="E28" s="50">
        <f t="shared" si="1"/>
        <v>0</v>
      </c>
    </row>
    <row r="29" spans="1:5" s="1" customFormat="1" ht="14.25">
      <c r="A29" s="51"/>
      <c r="B29" s="49"/>
      <c r="C29" s="49"/>
      <c r="D29" s="31">
        <f t="shared" si="0"/>
        <v>0</v>
      </c>
      <c r="E29" s="50">
        <f t="shared" si="1"/>
        <v>0</v>
      </c>
    </row>
    <row r="30" spans="1:5" s="1" customFormat="1" ht="14.25">
      <c r="A30" s="51"/>
      <c r="B30" s="49"/>
      <c r="C30" s="49"/>
      <c r="D30" s="31">
        <f t="shared" si="0"/>
        <v>0</v>
      </c>
      <c r="E30" s="50">
        <f t="shared" si="1"/>
        <v>0</v>
      </c>
    </row>
    <row r="31" spans="1:5" s="1" customFormat="1" ht="14.25">
      <c r="A31" s="51"/>
      <c r="B31" s="49"/>
      <c r="C31" s="49"/>
      <c r="D31" s="31">
        <f t="shared" si="0"/>
        <v>0</v>
      </c>
      <c r="E31" s="50">
        <f t="shared" si="1"/>
        <v>0</v>
      </c>
    </row>
    <row r="32" spans="1:5" s="1" customFormat="1" ht="14.25">
      <c r="A32" s="51"/>
      <c r="B32" s="49"/>
      <c r="C32" s="49"/>
      <c r="D32" s="31">
        <f t="shared" si="0"/>
        <v>0</v>
      </c>
      <c r="E32" s="50">
        <f t="shared" si="1"/>
        <v>0</v>
      </c>
    </row>
    <row r="33" spans="1:5" s="1" customFormat="1" ht="14.25">
      <c r="A33" s="51"/>
      <c r="B33" s="49"/>
      <c r="C33" s="49"/>
      <c r="D33" s="31">
        <f t="shared" si="0"/>
        <v>0</v>
      </c>
      <c r="E33" s="50">
        <f t="shared" si="1"/>
        <v>0</v>
      </c>
    </row>
    <row r="34" spans="1:5" s="1" customFormat="1" ht="14.25">
      <c r="A34" s="51"/>
      <c r="B34" s="49"/>
      <c r="C34" s="49"/>
      <c r="D34" s="31">
        <f t="shared" si="0"/>
        <v>0</v>
      </c>
      <c r="E34" s="50">
        <f t="shared" si="1"/>
        <v>0</v>
      </c>
    </row>
    <row r="35" spans="1:5" s="1" customFormat="1" ht="14.25">
      <c r="A35" s="51"/>
      <c r="B35" s="49"/>
      <c r="C35" s="49"/>
      <c r="D35" s="31">
        <f t="shared" si="0"/>
        <v>0</v>
      </c>
      <c r="E35" s="50">
        <f t="shared" si="1"/>
        <v>0</v>
      </c>
    </row>
    <row r="36" spans="1:5" s="1" customFormat="1" ht="14.25">
      <c r="A36" s="51"/>
      <c r="B36" s="49"/>
      <c r="C36" s="49"/>
      <c r="D36" s="31">
        <f t="shared" si="0"/>
        <v>0</v>
      </c>
      <c r="E36" s="50">
        <f t="shared" si="1"/>
        <v>0</v>
      </c>
    </row>
    <row r="37" spans="1:5" s="1" customFormat="1" ht="14.25">
      <c r="A37" s="51"/>
      <c r="B37" s="49"/>
      <c r="C37" s="49"/>
      <c r="D37" s="31">
        <f t="shared" si="0"/>
        <v>0</v>
      </c>
      <c r="E37" s="50">
        <f t="shared" si="1"/>
        <v>0</v>
      </c>
    </row>
    <row r="38" spans="1:5" s="1" customFormat="1" ht="14.25">
      <c r="A38" s="51"/>
      <c r="B38" s="49"/>
      <c r="C38" s="49"/>
      <c r="D38" s="31">
        <f t="shared" si="0"/>
        <v>0</v>
      </c>
      <c r="E38" s="50">
        <f t="shared" si="1"/>
        <v>0</v>
      </c>
    </row>
    <row r="39" spans="1:5" s="1" customFormat="1" ht="14.25">
      <c r="A39" s="51"/>
      <c r="B39" s="49"/>
      <c r="C39" s="49"/>
      <c r="D39" s="31">
        <f t="shared" si="0"/>
        <v>0</v>
      </c>
      <c r="E39" s="50">
        <f t="shared" si="1"/>
        <v>0</v>
      </c>
    </row>
    <row r="40" spans="1:5" s="1" customFormat="1" ht="14.25">
      <c r="A40" s="51"/>
      <c r="B40" s="49"/>
      <c r="C40" s="49"/>
      <c r="D40" s="31">
        <f t="shared" si="0"/>
        <v>0</v>
      </c>
      <c r="E40" s="50">
        <f t="shared" si="1"/>
        <v>0</v>
      </c>
    </row>
    <row r="41" spans="1:5" s="1" customFormat="1" ht="14.25">
      <c r="A41" s="51"/>
      <c r="B41" s="49"/>
      <c r="C41" s="49"/>
      <c r="D41" s="31">
        <f t="shared" si="0"/>
        <v>0</v>
      </c>
      <c r="E41" s="50">
        <f t="shared" si="1"/>
        <v>0</v>
      </c>
    </row>
    <row r="42" spans="1:5" s="1" customFormat="1" ht="14.25">
      <c r="A42" s="51"/>
      <c r="B42" s="49"/>
      <c r="C42" s="49"/>
      <c r="D42" s="31">
        <f t="shared" si="0"/>
        <v>0</v>
      </c>
      <c r="E42" s="50">
        <f t="shared" si="1"/>
        <v>0</v>
      </c>
    </row>
    <row r="43" spans="1:5" s="1" customFormat="1" ht="14.25">
      <c r="A43" s="51"/>
      <c r="B43" s="49"/>
      <c r="C43" s="49"/>
      <c r="D43" s="31">
        <f t="shared" si="0"/>
        <v>0</v>
      </c>
      <c r="E43" s="50">
        <f t="shared" si="1"/>
        <v>0</v>
      </c>
    </row>
    <row r="44" spans="1:5" s="1" customFormat="1" ht="14.25">
      <c r="A44" s="51"/>
      <c r="B44" s="49"/>
      <c r="C44" s="49"/>
      <c r="D44" s="31">
        <f t="shared" si="0"/>
        <v>0</v>
      </c>
      <c r="E44" s="50">
        <f t="shared" si="1"/>
        <v>0</v>
      </c>
    </row>
    <row r="45" spans="1:5" s="1" customFormat="1" ht="14.25">
      <c r="A45" s="51"/>
      <c r="B45" s="49"/>
      <c r="C45" s="49"/>
      <c r="D45" s="31">
        <f t="shared" si="0"/>
        <v>0</v>
      </c>
      <c r="E45" s="50">
        <f t="shared" si="1"/>
        <v>0</v>
      </c>
    </row>
    <row r="46" spans="1:5" s="1" customFormat="1" ht="10.5" customHeight="1">
      <c r="A46" s="51"/>
      <c r="B46" s="49"/>
      <c r="C46" s="49"/>
      <c r="D46" s="31">
        <f t="shared" si="0"/>
        <v>0</v>
      </c>
      <c r="E46" s="50">
        <f t="shared" si="1"/>
        <v>0</v>
      </c>
    </row>
    <row r="47" spans="1:5" s="26" customFormat="1" ht="20.25" customHeight="1">
      <c r="A47" s="21" t="s">
        <v>205</v>
      </c>
      <c r="B47" s="47">
        <f>B7-B15</f>
        <v>25244604</v>
      </c>
      <c r="C47" s="47">
        <f>C7-C15</f>
        <v>-126091000</v>
      </c>
      <c r="D47" s="25">
        <f t="shared" si="0"/>
        <v>151335604</v>
      </c>
      <c r="E47" s="48">
        <f t="shared" si="1"/>
        <v>-120.02</v>
      </c>
    </row>
    <row r="48" spans="1:5" s="26" customFormat="1" ht="20.25" customHeight="1">
      <c r="A48" s="21" t="s">
        <v>206</v>
      </c>
      <c r="B48" s="52">
        <v>6470465906</v>
      </c>
      <c r="C48" s="52">
        <v>6069888000</v>
      </c>
      <c r="D48" s="25"/>
      <c r="E48" s="48"/>
    </row>
    <row r="49" spans="1:5" s="26" customFormat="1" ht="20.25" customHeight="1" thickBot="1">
      <c r="A49" s="53" t="s">
        <v>207</v>
      </c>
      <c r="B49" s="36">
        <f>B47+B48</f>
        <v>6495710510</v>
      </c>
      <c r="C49" s="36">
        <f>C47+C48</f>
        <v>5943797000</v>
      </c>
      <c r="D49" s="39"/>
      <c r="E49" s="54"/>
    </row>
    <row r="50" spans="1:5" s="26" customFormat="1" ht="10.5" customHeight="1" thickBot="1">
      <c r="A50" s="55"/>
      <c r="B50" s="56"/>
      <c r="C50" s="56"/>
      <c r="D50" s="57"/>
      <c r="E50" s="48"/>
    </row>
    <row r="51" spans="1:5" ht="46.5" customHeight="1">
      <c r="A51" s="88"/>
      <c r="B51" s="89"/>
      <c r="C51" s="89"/>
      <c r="D51" s="89"/>
      <c r="E51" s="89"/>
    </row>
  </sheetData>
  <mergeCells count="8">
    <mergeCell ref="D5:E5"/>
    <mergeCell ref="A51:E51"/>
    <mergeCell ref="A3:E3"/>
    <mergeCell ref="A1:E1"/>
    <mergeCell ref="A2:E2"/>
    <mergeCell ref="A5:A6"/>
    <mergeCell ref="B5:B6"/>
    <mergeCell ref="C5:C6"/>
  </mergeCells>
  <printOptions horizontalCentered="1"/>
  <pageMargins left="0.6299212598425197" right="0.6299212598425197" top="0.7086614173228347" bottom="0.7874015748031497" header="0.5118110236220472" footer="0.5118110236220472"/>
  <pageSetup horizontalDpi="300" verticalDpi="300" orientation="portrait" paperSize="9" scale="99" r:id="rId1"/>
</worksheet>
</file>

<file path=xl/worksheets/sheet15.xml><?xml version="1.0" encoding="utf-8"?>
<worksheet xmlns="http://schemas.openxmlformats.org/spreadsheetml/2006/main" xmlns:r="http://schemas.openxmlformats.org/officeDocument/2006/relationships">
  <sheetPr codeName="Sheet17"/>
  <dimension ref="A1:E51"/>
  <sheetViews>
    <sheetView view="pageBreakPreview" zoomScale="60" zoomScaleNormal="75" workbookViewId="0" topLeftCell="A1">
      <pane xSplit="1" ySplit="6" topLeftCell="B37" activePane="bottomRight" state="frozen"/>
      <selection pane="topLeft" activeCell="A4" sqref="A4:A6"/>
      <selection pane="topRight" activeCell="A4" sqref="A4:A6"/>
      <selection pane="bottomLeft" activeCell="A4" sqref="A4:A6"/>
      <selection pane="bottomRight" activeCell="A4" sqref="A4:A6"/>
    </sheetView>
  </sheetViews>
  <sheetFormatPr defaultColWidth="9.00390625" defaultRowHeight="16.5"/>
  <cols>
    <col min="1" max="1" width="29.00390625" style="2" customWidth="1"/>
    <col min="2" max="2" width="17.125" style="2" customWidth="1"/>
    <col min="3" max="3" width="16.25390625" style="2" customWidth="1"/>
    <col min="4" max="4" width="15.50390625" style="2" customWidth="1"/>
    <col min="5" max="5" width="7.875" style="2" customWidth="1"/>
    <col min="6" max="16384" width="9.00390625" style="2" customWidth="1"/>
  </cols>
  <sheetData>
    <row r="1" spans="1:5" s="41" customFormat="1" ht="27.75" customHeight="1">
      <c r="A1" s="97" t="s">
        <v>334</v>
      </c>
      <c r="B1" s="92"/>
      <c r="C1" s="92"/>
      <c r="D1" s="92"/>
      <c r="E1" s="92"/>
    </row>
    <row r="2" spans="1:5" s="42" customFormat="1" ht="27.75" customHeight="1">
      <c r="A2" s="93" t="s">
        <v>148</v>
      </c>
      <c r="B2" s="93"/>
      <c r="C2" s="93"/>
      <c r="D2" s="93"/>
      <c r="E2" s="93"/>
    </row>
    <row r="3" spans="1:5" s="41" customFormat="1" ht="8.25" customHeight="1">
      <c r="A3" s="90"/>
      <c r="B3" s="90"/>
      <c r="C3" s="90"/>
      <c r="D3" s="90"/>
      <c r="E3" s="90"/>
    </row>
    <row r="4" spans="1:5" s="41" customFormat="1" ht="18" customHeight="1" thickBot="1">
      <c r="A4" s="43"/>
      <c r="B4" s="43" t="s">
        <v>149</v>
      </c>
      <c r="C4" s="43"/>
      <c r="D4" s="43"/>
      <c r="E4" s="11" t="s">
        <v>150</v>
      </c>
    </row>
    <row r="5" spans="1:5" s="41" customFormat="1" ht="16.5">
      <c r="A5" s="94" t="s">
        <v>151</v>
      </c>
      <c r="B5" s="86" t="s">
        <v>152</v>
      </c>
      <c r="C5" s="86" t="s">
        <v>153</v>
      </c>
      <c r="D5" s="86" t="s">
        <v>154</v>
      </c>
      <c r="E5" s="87"/>
    </row>
    <row r="6" spans="1:5" s="41" customFormat="1" ht="16.5">
      <c r="A6" s="95"/>
      <c r="B6" s="96"/>
      <c r="C6" s="96"/>
      <c r="D6" s="44" t="s">
        <v>155</v>
      </c>
      <c r="E6" s="45" t="s">
        <v>156</v>
      </c>
    </row>
    <row r="7" spans="1:5" s="26" customFormat="1" ht="27" customHeight="1">
      <c r="A7" s="46" t="s">
        <v>157</v>
      </c>
      <c r="B7" s="47">
        <f>SUM(B8:B14)</f>
        <v>1962558270</v>
      </c>
      <c r="C7" s="47">
        <f>SUM(C8:C14)</f>
        <v>1518060000</v>
      </c>
      <c r="D7" s="25">
        <f aca="true" t="shared" si="0" ref="D7:D21">B7-C7</f>
        <v>444498270</v>
      </c>
      <c r="E7" s="48">
        <f aca="true" t="shared" si="1" ref="E7:E21">IF(C7=0,0,(D7/C7)*100)</f>
        <v>29.28</v>
      </c>
    </row>
    <row r="8" spans="1:5" s="1" customFormat="1" ht="14.25">
      <c r="A8" s="27" t="s">
        <v>158</v>
      </c>
      <c r="B8" s="49">
        <v>1850075467</v>
      </c>
      <c r="C8" s="49">
        <v>1470760000</v>
      </c>
      <c r="D8" s="31">
        <f t="shared" si="0"/>
        <v>379315467</v>
      </c>
      <c r="E8" s="50">
        <f t="shared" si="1"/>
        <v>25.79</v>
      </c>
    </row>
    <row r="9" spans="1:5" s="1" customFormat="1" ht="14.25">
      <c r="A9" s="27" t="s">
        <v>159</v>
      </c>
      <c r="B9" s="49">
        <v>0</v>
      </c>
      <c r="C9" s="49">
        <v>0</v>
      </c>
      <c r="D9" s="31">
        <f t="shared" si="0"/>
        <v>0</v>
      </c>
      <c r="E9" s="50">
        <f t="shared" si="1"/>
        <v>0</v>
      </c>
    </row>
    <row r="10" spans="1:5" s="1" customFormat="1" ht="14.25">
      <c r="A10" s="27" t="s">
        <v>160</v>
      </c>
      <c r="B10" s="49">
        <v>0</v>
      </c>
      <c r="C10" s="49">
        <v>0</v>
      </c>
      <c r="D10" s="31">
        <f t="shared" si="0"/>
        <v>0</v>
      </c>
      <c r="E10" s="50">
        <f t="shared" si="1"/>
        <v>0</v>
      </c>
    </row>
    <row r="11" spans="1:5" s="1" customFormat="1" ht="14.25">
      <c r="A11" s="27" t="s">
        <v>161</v>
      </c>
      <c r="B11" s="49">
        <v>0</v>
      </c>
      <c r="C11" s="49">
        <v>0</v>
      </c>
      <c r="D11" s="31">
        <f t="shared" si="0"/>
        <v>0</v>
      </c>
      <c r="E11" s="50">
        <f t="shared" si="1"/>
        <v>0</v>
      </c>
    </row>
    <row r="12" spans="1:5" s="1" customFormat="1" ht="14.25">
      <c r="A12" s="27" t="s">
        <v>162</v>
      </c>
      <c r="B12" s="49">
        <v>60913171</v>
      </c>
      <c r="C12" s="49">
        <v>47300000</v>
      </c>
      <c r="D12" s="31">
        <f t="shared" si="0"/>
        <v>13613171</v>
      </c>
      <c r="E12" s="50">
        <f t="shared" si="1"/>
        <v>28.78</v>
      </c>
    </row>
    <row r="13" spans="1:5" s="1" customFormat="1" ht="14.25">
      <c r="A13" s="27" t="s">
        <v>163</v>
      </c>
      <c r="B13" s="49">
        <v>0</v>
      </c>
      <c r="C13" s="49"/>
      <c r="D13" s="31">
        <f t="shared" si="0"/>
        <v>0</v>
      </c>
      <c r="E13" s="50">
        <f t="shared" si="1"/>
        <v>0</v>
      </c>
    </row>
    <row r="14" spans="1:5" s="1" customFormat="1" ht="14.25">
      <c r="A14" s="27" t="s">
        <v>164</v>
      </c>
      <c r="B14" s="49">
        <v>51569632</v>
      </c>
      <c r="C14" s="49">
        <v>0</v>
      </c>
      <c r="D14" s="31">
        <f t="shared" si="0"/>
        <v>51569632</v>
      </c>
      <c r="E14" s="50">
        <f t="shared" si="1"/>
        <v>0</v>
      </c>
    </row>
    <row r="15" spans="1:5" s="26" customFormat="1" ht="27" customHeight="1">
      <c r="A15" s="21" t="s">
        <v>165</v>
      </c>
      <c r="B15" s="47">
        <f>SUM(B16:B46)</f>
        <v>930198357</v>
      </c>
      <c r="C15" s="47">
        <f>SUM(C16:C45)</f>
        <v>1377145000</v>
      </c>
      <c r="D15" s="25">
        <f t="shared" si="0"/>
        <v>-446946643</v>
      </c>
      <c r="E15" s="48">
        <f t="shared" si="1"/>
        <v>-32.45</v>
      </c>
    </row>
    <row r="16" spans="1:5" s="1" customFormat="1" ht="14.25">
      <c r="A16" s="72" t="s">
        <v>335</v>
      </c>
      <c r="B16" s="49">
        <v>483715691</v>
      </c>
      <c r="C16" s="49">
        <v>875435000</v>
      </c>
      <c r="D16" s="31">
        <f t="shared" si="0"/>
        <v>-391719309</v>
      </c>
      <c r="E16" s="50">
        <f t="shared" si="1"/>
        <v>-44.75</v>
      </c>
    </row>
    <row r="17" spans="1:5" s="1" customFormat="1" ht="14.25">
      <c r="A17" s="72" t="s">
        <v>336</v>
      </c>
      <c r="B17" s="49">
        <v>247937711</v>
      </c>
      <c r="C17" s="49">
        <v>300294000</v>
      </c>
      <c r="D17" s="31">
        <f t="shared" si="0"/>
        <v>-52356289</v>
      </c>
      <c r="E17" s="50">
        <f t="shared" si="1"/>
        <v>-17.44</v>
      </c>
    </row>
    <row r="18" spans="1:5" s="1" customFormat="1" ht="14.25">
      <c r="A18" s="72" t="s">
        <v>337</v>
      </c>
      <c r="B18" s="49">
        <v>122708400</v>
      </c>
      <c r="C18" s="49">
        <v>123504000</v>
      </c>
      <c r="D18" s="31">
        <f t="shared" si="0"/>
        <v>-795600</v>
      </c>
      <c r="E18" s="50">
        <f t="shared" si="1"/>
        <v>-0.64</v>
      </c>
    </row>
    <row r="19" spans="1:5" s="1" customFormat="1" ht="14.25">
      <c r="A19" s="72" t="s">
        <v>338</v>
      </c>
      <c r="B19" s="49">
        <v>75725461</v>
      </c>
      <c r="C19" s="49">
        <v>77812000</v>
      </c>
      <c r="D19" s="31">
        <f t="shared" si="0"/>
        <v>-2086539</v>
      </c>
      <c r="E19" s="50">
        <f t="shared" si="1"/>
        <v>-2.68</v>
      </c>
    </row>
    <row r="20" spans="1:5" s="1" customFormat="1" ht="14.25">
      <c r="A20" s="72" t="s">
        <v>339</v>
      </c>
      <c r="B20" s="49">
        <v>111094</v>
      </c>
      <c r="C20" s="49">
        <v>100000</v>
      </c>
      <c r="D20" s="31">
        <f t="shared" si="0"/>
        <v>11094</v>
      </c>
      <c r="E20" s="50">
        <f t="shared" si="1"/>
        <v>11.09</v>
      </c>
    </row>
    <row r="21" spans="1:5" s="1" customFormat="1" ht="14.25">
      <c r="A21" s="72"/>
      <c r="B21" s="49">
        <v>0</v>
      </c>
      <c r="C21" s="49">
        <v>0</v>
      </c>
      <c r="D21" s="31">
        <f t="shared" si="0"/>
        <v>0</v>
      </c>
      <c r="E21" s="50">
        <f t="shared" si="1"/>
        <v>0</v>
      </c>
    </row>
    <row r="22" spans="1:5" s="1" customFormat="1" ht="14.25">
      <c r="A22" s="72"/>
      <c r="B22" s="49"/>
      <c r="C22" s="49"/>
      <c r="D22" s="31"/>
      <c r="E22" s="50"/>
    </row>
    <row r="23" spans="1:5" s="1" customFormat="1" ht="14.25">
      <c r="A23" s="51"/>
      <c r="B23" s="49"/>
      <c r="C23" s="49"/>
      <c r="D23" s="31">
        <f aca="true" t="shared" si="2" ref="D23:D47">B23-C23</f>
        <v>0</v>
      </c>
      <c r="E23" s="50">
        <f aca="true" t="shared" si="3" ref="E23:E47">IF(C23=0,0,(D23/C23)*100)</f>
        <v>0</v>
      </c>
    </row>
    <row r="24" spans="1:5" s="1" customFormat="1" ht="14.25">
      <c r="A24" s="51"/>
      <c r="B24" s="49"/>
      <c r="C24" s="49"/>
      <c r="D24" s="31">
        <f t="shared" si="2"/>
        <v>0</v>
      </c>
      <c r="E24" s="50">
        <f t="shared" si="3"/>
        <v>0</v>
      </c>
    </row>
    <row r="25" spans="1:5" s="1" customFormat="1" ht="14.25">
      <c r="A25" s="51"/>
      <c r="B25" s="49"/>
      <c r="C25" s="49"/>
      <c r="D25" s="31">
        <f t="shared" si="2"/>
        <v>0</v>
      </c>
      <c r="E25" s="50">
        <f t="shared" si="3"/>
        <v>0</v>
      </c>
    </row>
    <row r="26" spans="1:5" s="1" customFormat="1" ht="14.25">
      <c r="A26" s="51"/>
      <c r="B26" s="49"/>
      <c r="C26" s="49"/>
      <c r="D26" s="31">
        <f t="shared" si="2"/>
        <v>0</v>
      </c>
      <c r="E26" s="50">
        <f t="shared" si="3"/>
        <v>0</v>
      </c>
    </row>
    <row r="27" spans="1:5" s="1" customFormat="1" ht="14.25">
      <c r="A27" s="51"/>
      <c r="B27" s="49"/>
      <c r="C27" s="49"/>
      <c r="D27" s="31">
        <f t="shared" si="2"/>
        <v>0</v>
      </c>
      <c r="E27" s="50">
        <f t="shared" si="3"/>
        <v>0</v>
      </c>
    </row>
    <row r="28" spans="1:5" s="1" customFormat="1" ht="14.25">
      <c r="A28" s="51"/>
      <c r="B28" s="49"/>
      <c r="C28" s="49"/>
      <c r="D28" s="31">
        <f t="shared" si="2"/>
        <v>0</v>
      </c>
      <c r="E28" s="50">
        <f t="shared" si="3"/>
        <v>0</v>
      </c>
    </row>
    <row r="29" spans="1:5" s="1" customFormat="1" ht="14.25">
      <c r="A29" s="51"/>
      <c r="B29" s="49"/>
      <c r="C29" s="49"/>
      <c r="D29" s="31">
        <f t="shared" si="2"/>
        <v>0</v>
      </c>
      <c r="E29" s="50">
        <f t="shared" si="3"/>
        <v>0</v>
      </c>
    </row>
    <row r="30" spans="1:5" s="1" customFormat="1" ht="14.25">
      <c r="A30" s="51"/>
      <c r="B30" s="49"/>
      <c r="C30" s="49"/>
      <c r="D30" s="31">
        <f t="shared" si="2"/>
        <v>0</v>
      </c>
      <c r="E30" s="50">
        <f t="shared" si="3"/>
        <v>0</v>
      </c>
    </row>
    <row r="31" spans="1:5" s="1" customFormat="1" ht="14.25">
      <c r="A31" s="51"/>
      <c r="B31" s="49"/>
      <c r="C31" s="49"/>
      <c r="D31" s="31">
        <f t="shared" si="2"/>
        <v>0</v>
      </c>
      <c r="E31" s="50">
        <f t="shared" si="3"/>
        <v>0</v>
      </c>
    </row>
    <row r="32" spans="1:5" s="1" customFormat="1" ht="14.25">
      <c r="A32" s="51"/>
      <c r="B32" s="49"/>
      <c r="C32" s="49"/>
      <c r="D32" s="31">
        <f t="shared" si="2"/>
        <v>0</v>
      </c>
      <c r="E32" s="50">
        <f t="shared" si="3"/>
        <v>0</v>
      </c>
    </row>
    <row r="33" spans="1:5" s="1" customFormat="1" ht="14.25">
      <c r="A33" s="51"/>
      <c r="B33" s="49"/>
      <c r="C33" s="49"/>
      <c r="D33" s="31">
        <f t="shared" si="2"/>
        <v>0</v>
      </c>
      <c r="E33" s="50">
        <f t="shared" si="3"/>
        <v>0</v>
      </c>
    </row>
    <row r="34" spans="1:5" s="1" customFormat="1" ht="14.25">
      <c r="A34" s="51"/>
      <c r="B34" s="49"/>
      <c r="C34" s="49"/>
      <c r="D34" s="31">
        <f t="shared" si="2"/>
        <v>0</v>
      </c>
      <c r="E34" s="50">
        <f t="shared" si="3"/>
        <v>0</v>
      </c>
    </row>
    <row r="35" spans="1:5" s="1" customFormat="1" ht="14.25">
      <c r="A35" s="51"/>
      <c r="B35" s="49"/>
      <c r="C35" s="49"/>
      <c r="D35" s="31">
        <f t="shared" si="2"/>
        <v>0</v>
      </c>
      <c r="E35" s="50">
        <f t="shared" si="3"/>
        <v>0</v>
      </c>
    </row>
    <row r="36" spans="1:5" s="1" customFormat="1" ht="14.25">
      <c r="A36" s="51"/>
      <c r="B36" s="49"/>
      <c r="C36" s="49"/>
      <c r="D36" s="31">
        <f t="shared" si="2"/>
        <v>0</v>
      </c>
      <c r="E36" s="50">
        <f t="shared" si="3"/>
        <v>0</v>
      </c>
    </row>
    <row r="37" spans="1:5" s="1" customFormat="1" ht="14.25">
      <c r="A37" s="51"/>
      <c r="B37" s="49"/>
      <c r="C37" s="49"/>
      <c r="D37" s="31">
        <f t="shared" si="2"/>
        <v>0</v>
      </c>
      <c r="E37" s="50">
        <f t="shared" si="3"/>
        <v>0</v>
      </c>
    </row>
    <row r="38" spans="1:5" s="1" customFormat="1" ht="14.25">
      <c r="A38" s="51"/>
      <c r="B38" s="49"/>
      <c r="C38" s="49"/>
      <c r="D38" s="31">
        <f t="shared" si="2"/>
        <v>0</v>
      </c>
      <c r="E38" s="50">
        <f t="shared" si="3"/>
        <v>0</v>
      </c>
    </row>
    <row r="39" spans="1:5" s="1" customFormat="1" ht="14.25">
      <c r="A39" s="51"/>
      <c r="B39" s="49"/>
      <c r="C39" s="49"/>
      <c r="D39" s="31">
        <f t="shared" si="2"/>
        <v>0</v>
      </c>
      <c r="E39" s="50">
        <f t="shared" si="3"/>
        <v>0</v>
      </c>
    </row>
    <row r="40" spans="1:5" s="1" customFormat="1" ht="14.25">
      <c r="A40" s="51"/>
      <c r="B40" s="49"/>
      <c r="C40" s="49"/>
      <c r="D40" s="31">
        <f t="shared" si="2"/>
        <v>0</v>
      </c>
      <c r="E40" s="50">
        <f t="shared" si="3"/>
        <v>0</v>
      </c>
    </row>
    <row r="41" spans="1:5" s="1" customFormat="1" ht="14.25">
      <c r="A41" s="51"/>
      <c r="B41" s="49"/>
      <c r="C41" s="49"/>
      <c r="D41" s="31">
        <f t="shared" si="2"/>
        <v>0</v>
      </c>
      <c r="E41" s="50">
        <f t="shared" si="3"/>
        <v>0</v>
      </c>
    </row>
    <row r="42" spans="1:5" s="1" customFormat="1" ht="14.25">
      <c r="A42" s="51"/>
      <c r="B42" s="49"/>
      <c r="C42" s="49"/>
      <c r="D42" s="31">
        <f t="shared" si="2"/>
        <v>0</v>
      </c>
      <c r="E42" s="50">
        <f t="shared" si="3"/>
        <v>0</v>
      </c>
    </row>
    <row r="43" spans="1:5" s="1" customFormat="1" ht="14.25">
      <c r="A43" s="51"/>
      <c r="B43" s="49"/>
      <c r="C43" s="49"/>
      <c r="D43" s="31">
        <f t="shared" si="2"/>
        <v>0</v>
      </c>
      <c r="E43" s="50">
        <f t="shared" si="3"/>
        <v>0</v>
      </c>
    </row>
    <row r="44" spans="1:5" s="1" customFormat="1" ht="14.25">
      <c r="A44" s="51"/>
      <c r="B44" s="49"/>
      <c r="C44" s="49"/>
      <c r="D44" s="31">
        <f t="shared" si="2"/>
        <v>0</v>
      </c>
      <c r="E44" s="50">
        <f t="shared" si="3"/>
        <v>0</v>
      </c>
    </row>
    <row r="45" spans="1:5" s="1" customFormat="1" ht="14.25">
      <c r="A45" s="51"/>
      <c r="B45" s="49"/>
      <c r="C45" s="49"/>
      <c r="D45" s="31">
        <f t="shared" si="2"/>
        <v>0</v>
      </c>
      <c r="E45" s="50">
        <f t="shared" si="3"/>
        <v>0</v>
      </c>
    </row>
    <row r="46" spans="1:5" s="1" customFormat="1" ht="10.5" customHeight="1">
      <c r="A46" s="51"/>
      <c r="B46" s="49"/>
      <c r="C46" s="49"/>
      <c r="D46" s="31">
        <f t="shared" si="2"/>
        <v>0</v>
      </c>
      <c r="E46" s="50">
        <f t="shared" si="3"/>
        <v>0</v>
      </c>
    </row>
    <row r="47" spans="1:5" s="26" customFormat="1" ht="20.25" customHeight="1">
      <c r="A47" s="21" t="s">
        <v>166</v>
      </c>
      <c r="B47" s="47">
        <f>B7-B15</f>
        <v>1032359913</v>
      </c>
      <c r="C47" s="47">
        <f>C7-C15</f>
        <v>140915000</v>
      </c>
      <c r="D47" s="25">
        <f t="shared" si="2"/>
        <v>891444913</v>
      </c>
      <c r="E47" s="48">
        <f t="shared" si="3"/>
        <v>632.61</v>
      </c>
    </row>
    <row r="48" spans="1:5" s="26" customFormat="1" ht="20.25" customHeight="1">
      <c r="A48" s="21" t="s">
        <v>167</v>
      </c>
      <c r="B48" s="52">
        <v>7401558330</v>
      </c>
      <c r="C48" s="52">
        <v>7003366000</v>
      </c>
      <c r="D48" s="25"/>
      <c r="E48" s="48"/>
    </row>
    <row r="49" spans="1:5" s="26" customFormat="1" ht="20.25" customHeight="1" thickBot="1">
      <c r="A49" s="53" t="s">
        <v>168</v>
      </c>
      <c r="B49" s="36">
        <f>B47+B48</f>
        <v>8433918243</v>
      </c>
      <c r="C49" s="36">
        <f>C47+C48</f>
        <v>7144281000</v>
      </c>
      <c r="D49" s="39"/>
      <c r="E49" s="54"/>
    </row>
    <row r="50" spans="1:5" s="26" customFormat="1" ht="10.5" customHeight="1" thickBot="1">
      <c r="A50" s="55"/>
      <c r="B50" s="56"/>
      <c r="C50" s="56"/>
      <c r="D50" s="57"/>
      <c r="E50" s="48"/>
    </row>
    <row r="51" spans="1:5" ht="46.5" customHeight="1">
      <c r="A51" s="88"/>
      <c r="B51" s="89"/>
      <c r="C51" s="89"/>
      <c r="D51" s="89"/>
      <c r="E51" s="89"/>
    </row>
  </sheetData>
  <mergeCells count="8">
    <mergeCell ref="A51:E51"/>
    <mergeCell ref="D5:E5"/>
    <mergeCell ref="A3:E3"/>
    <mergeCell ref="A1:E1"/>
    <mergeCell ref="A2:E2"/>
    <mergeCell ref="A5:A6"/>
    <mergeCell ref="B5:B6"/>
    <mergeCell ref="C5:C6"/>
  </mergeCells>
  <printOptions horizontalCentered="1"/>
  <pageMargins left="0.6299212598425197" right="0.6299212598425197" top="0.7086614173228347" bottom="0.7874015748031497" header="0.5118110236220472" footer="0.5118110236220472"/>
  <pageSetup horizontalDpi="300" verticalDpi="300" orientation="portrait" paperSize="9" scale="99" r:id="rId1"/>
</worksheet>
</file>

<file path=xl/worksheets/sheet16.xml><?xml version="1.0" encoding="utf-8"?>
<worksheet xmlns="http://schemas.openxmlformats.org/spreadsheetml/2006/main" xmlns:r="http://schemas.openxmlformats.org/officeDocument/2006/relationships">
  <sheetPr codeName="Sheet19"/>
  <dimension ref="A1:E51"/>
  <sheetViews>
    <sheetView view="pageBreakPreview" zoomScale="60" zoomScaleNormal="75" workbookViewId="0" topLeftCell="A1">
      <pane xSplit="1" ySplit="6" topLeftCell="B35" activePane="bottomRight" state="frozen"/>
      <selection pane="topLeft" activeCell="A4" sqref="A4:A6"/>
      <selection pane="topRight" activeCell="A4" sqref="A4:A6"/>
      <selection pane="bottomLeft" activeCell="A4" sqref="A4:A6"/>
      <selection pane="bottomRight" activeCell="A4" sqref="A4:A6"/>
    </sheetView>
  </sheetViews>
  <sheetFormatPr defaultColWidth="9.00390625" defaultRowHeight="16.5"/>
  <cols>
    <col min="1" max="1" width="29.00390625" style="2" customWidth="1"/>
    <col min="2" max="2" width="17.125" style="2" customWidth="1"/>
    <col min="3" max="3" width="16.25390625" style="2" customWidth="1"/>
    <col min="4" max="4" width="15.50390625" style="2" customWidth="1"/>
    <col min="5" max="5" width="7.875" style="2" customWidth="1"/>
    <col min="6" max="16384" width="9.00390625" style="2" customWidth="1"/>
  </cols>
  <sheetData>
    <row r="1" spans="1:5" s="41" customFormat="1" ht="27.75" customHeight="1">
      <c r="A1" s="97" t="s">
        <v>340</v>
      </c>
      <c r="B1" s="92"/>
      <c r="C1" s="92"/>
      <c r="D1" s="92"/>
      <c r="E1" s="92"/>
    </row>
    <row r="2" spans="1:5" s="42" customFormat="1" ht="27.75" customHeight="1">
      <c r="A2" s="93" t="s">
        <v>148</v>
      </c>
      <c r="B2" s="93"/>
      <c r="C2" s="93"/>
      <c r="D2" s="93"/>
      <c r="E2" s="93"/>
    </row>
    <row r="3" spans="1:5" s="41" customFormat="1" ht="8.25" customHeight="1">
      <c r="A3" s="90"/>
      <c r="B3" s="90"/>
      <c r="C3" s="90"/>
      <c r="D3" s="90"/>
      <c r="E3" s="90"/>
    </row>
    <row r="4" spans="1:5" s="41" customFormat="1" ht="18" customHeight="1" thickBot="1">
      <c r="A4" s="43"/>
      <c r="B4" s="43" t="s">
        <v>149</v>
      </c>
      <c r="C4" s="43"/>
      <c r="D4" s="43"/>
      <c r="E4" s="11" t="s">
        <v>150</v>
      </c>
    </row>
    <row r="5" spans="1:5" s="41" customFormat="1" ht="16.5">
      <c r="A5" s="94" t="s">
        <v>151</v>
      </c>
      <c r="B5" s="86" t="s">
        <v>152</v>
      </c>
      <c r="C5" s="86" t="s">
        <v>153</v>
      </c>
      <c r="D5" s="86" t="s">
        <v>154</v>
      </c>
      <c r="E5" s="87"/>
    </row>
    <row r="6" spans="1:5" s="41" customFormat="1" ht="16.5">
      <c r="A6" s="95"/>
      <c r="B6" s="96"/>
      <c r="C6" s="96"/>
      <c r="D6" s="44" t="s">
        <v>155</v>
      </c>
      <c r="E6" s="45" t="s">
        <v>156</v>
      </c>
    </row>
    <row r="7" spans="1:5" s="26" customFormat="1" ht="27" customHeight="1">
      <c r="A7" s="46" t="s">
        <v>157</v>
      </c>
      <c r="B7" s="47">
        <f>SUM(B8:B14)</f>
        <v>2725856</v>
      </c>
      <c r="C7" s="47">
        <f>SUM(C8:C14)</f>
        <v>38580000</v>
      </c>
      <c r="D7" s="25">
        <f aca="true" t="shared" si="0" ref="D7:D47">B7-C7</f>
        <v>-35854144</v>
      </c>
      <c r="E7" s="48">
        <f aca="true" t="shared" si="1" ref="E7:E47">IF(C7=0,0,(D7/C7)*100)</f>
        <v>-92.93</v>
      </c>
    </row>
    <row r="8" spans="1:5" s="1" customFormat="1" ht="14.25">
      <c r="A8" s="27" t="s">
        <v>158</v>
      </c>
      <c r="B8" s="49"/>
      <c r="C8" s="49"/>
      <c r="D8" s="31">
        <f t="shared" si="0"/>
        <v>0</v>
      </c>
      <c r="E8" s="50">
        <f t="shared" si="1"/>
        <v>0</v>
      </c>
    </row>
    <row r="9" spans="1:5" s="1" customFormat="1" ht="14.25">
      <c r="A9" s="27" t="s">
        <v>159</v>
      </c>
      <c r="B9" s="49"/>
      <c r="C9" s="49"/>
      <c r="D9" s="31">
        <f t="shared" si="0"/>
        <v>0</v>
      </c>
      <c r="E9" s="50">
        <f t="shared" si="1"/>
        <v>0</v>
      </c>
    </row>
    <row r="10" spans="1:5" s="1" customFormat="1" ht="14.25">
      <c r="A10" s="27" t="s">
        <v>160</v>
      </c>
      <c r="B10" s="49"/>
      <c r="C10" s="49"/>
      <c r="D10" s="31">
        <f t="shared" si="0"/>
        <v>0</v>
      </c>
      <c r="E10" s="50">
        <f t="shared" si="1"/>
        <v>0</v>
      </c>
    </row>
    <row r="11" spans="1:5" s="1" customFormat="1" ht="14.25">
      <c r="A11" s="27" t="s">
        <v>161</v>
      </c>
      <c r="B11" s="49"/>
      <c r="C11" s="49"/>
      <c r="D11" s="31">
        <f t="shared" si="0"/>
        <v>0</v>
      </c>
      <c r="E11" s="50">
        <f t="shared" si="1"/>
        <v>0</v>
      </c>
    </row>
    <row r="12" spans="1:5" s="1" customFormat="1" ht="14.25">
      <c r="A12" s="27" t="s">
        <v>162</v>
      </c>
      <c r="B12" s="49">
        <v>2708011</v>
      </c>
      <c r="C12" s="49">
        <v>2460000</v>
      </c>
      <c r="D12" s="31">
        <f t="shared" si="0"/>
        <v>248011</v>
      </c>
      <c r="E12" s="50">
        <f t="shared" si="1"/>
        <v>10.08</v>
      </c>
    </row>
    <row r="13" spans="1:5" s="1" customFormat="1" ht="14.25">
      <c r="A13" s="27" t="s">
        <v>163</v>
      </c>
      <c r="B13" s="49">
        <v>0</v>
      </c>
      <c r="C13" s="49">
        <v>36102000</v>
      </c>
      <c r="D13" s="31">
        <f t="shared" si="0"/>
        <v>-36102000</v>
      </c>
      <c r="E13" s="50">
        <f t="shared" si="1"/>
        <v>-100</v>
      </c>
    </row>
    <row r="14" spans="1:5" s="1" customFormat="1" ht="14.25">
      <c r="A14" s="27" t="s">
        <v>164</v>
      </c>
      <c r="B14" s="49">
        <v>17845</v>
      </c>
      <c r="C14" s="49">
        <v>18000</v>
      </c>
      <c r="D14" s="31">
        <f t="shared" si="0"/>
        <v>-155</v>
      </c>
      <c r="E14" s="50">
        <f t="shared" si="1"/>
        <v>-0.86</v>
      </c>
    </row>
    <row r="15" spans="1:5" s="26" customFormat="1" ht="27" customHeight="1">
      <c r="A15" s="21" t="s">
        <v>165</v>
      </c>
      <c r="B15" s="47">
        <f>SUM(B16:B46)</f>
        <v>3112066</v>
      </c>
      <c r="C15" s="47">
        <f>SUM(C16:C45)</f>
        <v>8723000</v>
      </c>
      <c r="D15" s="25">
        <f t="shared" si="0"/>
        <v>-5610934</v>
      </c>
      <c r="E15" s="48">
        <f t="shared" si="1"/>
        <v>-64.32</v>
      </c>
    </row>
    <row r="16" spans="1:5" s="1" customFormat="1" ht="14.25">
      <c r="A16" s="51" t="s">
        <v>341</v>
      </c>
      <c r="B16" s="49">
        <v>3041582</v>
      </c>
      <c r="C16" s="49">
        <v>8527000</v>
      </c>
      <c r="D16" s="31">
        <f t="shared" si="0"/>
        <v>-5485418</v>
      </c>
      <c r="E16" s="50">
        <f t="shared" si="1"/>
        <v>-64.33</v>
      </c>
    </row>
    <row r="17" spans="1:5" s="1" customFormat="1" ht="14.25">
      <c r="A17" s="51" t="s">
        <v>173</v>
      </c>
      <c r="B17" s="49">
        <v>70484</v>
      </c>
      <c r="C17" s="49">
        <v>196000</v>
      </c>
      <c r="D17" s="31">
        <f t="shared" si="0"/>
        <v>-125516</v>
      </c>
      <c r="E17" s="50">
        <f t="shared" si="1"/>
        <v>-64.04</v>
      </c>
    </row>
    <row r="18" spans="1:5" s="1" customFormat="1" ht="14.25">
      <c r="A18" s="59"/>
      <c r="B18" s="49"/>
      <c r="C18" s="49"/>
      <c r="D18" s="31">
        <f t="shared" si="0"/>
        <v>0</v>
      </c>
      <c r="E18" s="50">
        <f t="shared" si="1"/>
        <v>0</v>
      </c>
    </row>
    <row r="19" spans="1:5" s="1" customFormat="1" ht="14.25">
      <c r="A19" s="51"/>
      <c r="B19" s="49"/>
      <c r="C19" s="49"/>
      <c r="D19" s="31">
        <f t="shared" si="0"/>
        <v>0</v>
      </c>
      <c r="E19" s="50">
        <f t="shared" si="1"/>
        <v>0</v>
      </c>
    </row>
    <row r="20" spans="1:5" s="1" customFormat="1" ht="14.25">
      <c r="A20" s="51"/>
      <c r="B20" s="49"/>
      <c r="C20" s="49"/>
      <c r="D20" s="31">
        <f t="shared" si="0"/>
        <v>0</v>
      </c>
      <c r="E20" s="50">
        <f t="shared" si="1"/>
        <v>0</v>
      </c>
    </row>
    <row r="21" spans="1:5" s="1" customFormat="1" ht="14.25">
      <c r="A21" s="51"/>
      <c r="B21" s="49"/>
      <c r="C21" s="49"/>
      <c r="D21" s="31">
        <f t="shared" si="0"/>
        <v>0</v>
      </c>
      <c r="E21" s="50">
        <f t="shared" si="1"/>
        <v>0</v>
      </c>
    </row>
    <row r="22" spans="1:5" s="1" customFormat="1" ht="14.25">
      <c r="A22" s="51"/>
      <c r="B22" s="49"/>
      <c r="C22" s="49"/>
      <c r="D22" s="31">
        <f t="shared" si="0"/>
        <v>0</v>
      </c>
      <c r="E22" s="50">
        <f t="shared" si="1"/>
        <v>0</v>
      </c>
    </row>
    <row r="23" spans="1:5" s="1" customFormat="1" ht="14.25">
      <c r="A23" s="51"/>
      <c r="B23" s="49"/>
      <c r="C23" s="49"/>
      <c r="D23" s="31">
        <f t="shared" si="0"/>
        <v>0</v>
      </c>
      <c r="E23" s="50">
        <f t="shared" si="1"/>
        <v>0</v>
      </c>
    </row>
    <row r="24" spans="1:5" s="1" customFormat="1" ht="14.25">
      <c r="A24" s="51"/>
      <c r="B24" s="49"/>
      <c r="C24" s="49"/>
      <c r="D24" s="31">
        <f t="shared" si="0"/>
        <v>0</v>
      </c>
      <c r="E24" s="50">
        <f t="shared" si="1"/>
        <v>0</v>
      </c>
    </row>
    <row r="25" spans="1:5" s="1" customFormat="1" ht="14.25">
      <c r="A25" s="51"/>
      <c r="B25" s="49"/>
      <c r="C25" s="49"/>
      <c r="D25" s="31">
        <f t="shared" si="0"/>
        <v>0</v>
      </c>
      <c r="E25" s="50">
        <f t="shared" si="1"/>
        <v>0</v>
      </c>
    </row>
    <row r="26" spans="1:5" s="1" customFormat="1" ht="14.25">
      <c r="A26" s="51"/>
      <c r="B26" s="49"/>
      <c r="C26" s="49"/>
      <c r="D26" s="31">
        <f t="shared" si="0"/>
        <v>0</v>
      </c>
      <c r="E26" s="50">
        <f t="shared" si="1"/>
        <v>0</v>
      </c>
    </row>
    <row r="27" spans="1:5" s="1" customFormat="1" ht="14.25">
      <c r="A27" s="51"/>
      <c r="B27" s="49"/>
      <c r="C27" s="49"/>
      <c r="D27" s="31">
        <f t="shared" si="0"/>
        <v>0</v>
      </c>
      <c r="E27" s="50">
        <f t="shared" si="1"/>
        <v>0</v>
      </c>
    </row>
    <row r="28" spans="1:5" s="1" customFormat="1" ht="14.25">
      <c r="A28" s="51"/>
      <c r="B28" s="49"/>
      <c r="C28" s="49"/>
      <c r="D28" s="31">
        <f t="shared" si="0"/>
        <v>0</v>
      </c>
      <c r="E28" s="50">
        <f t="shared" si="1"/>
        <v>0</v>
      </c>
    </row>
    <row r="29" spans="1:5" s="1" customFormat="1" ht="14.25">
      <c r="A29" s="51"/>
      <c r="B29" s="49"/>
      <c r="C29" s="49"/>
      <c r="D29" s="31">
        <f t="shared" si="0"/>
        <v>0</v>
      </c>
      <c r="E29" s="50">
        <f t="shared" si="1"/>
        <v>0</v>
      </c>
    </row>
    <row r="30" spans="1:5" s="1" customFormat="1" ht="14.25">
      <c r="A30" s="51"/>
      <c r="B30" s="49"/>
      <c r="C30" s="49"/>
      <c r="D30" s="31">
        <f t="shared" si="0"/>
        <v>0</v>
      </c>
      <c r="E30" s="50">
        <f t="shared" si="1"/>
        <v>0</v>
      </c>
    </row>
    <row r="31" spans="1:5" s="1" customFormat="1" ht="14.25">
      <c r="A31" s="51"/>
      <c r="B31" s="49"/>
      <c r="C31" s="49"/>
      <c r="D31" s="31">
        <f t="shared" si="0"/>
        <v>0</v>
      </c>
      <c r="E31" s="50">
        <f t="shared" si="1"/>
        <v>0</v>
      </c>
    </row>
    <row r="32" spans="1:5" s="1" customFormat="1" ht="14.25">
      <c r="A32" s="51"/>
      <c r="B32" s="49"/>
      <c r="C32" s="49"/>
      <c r="D32" s="31">
        <f t="shared" si="0"/>
        <v>0</v>
      </c>
      <c r="E32" s="50">
        <f t="shared" si="1"/>
        <v>0</v>
      </c>
    </row>
    <row r="33" spans="1:5" s="1" customFormat="1" ht="14.25">
      <c r="A33" s="51"/>
      <c r="B33" s="49"/>
      <c r="C33" s="49"/>
      <c r="D33" s="31">
        <f t="shared" si="0"/>
        <v>0</v>
      </c>
      <c r="E33" s="50">
        <f t="shared" si="1"/>
        <v>0</v>
      </c>
    </row>
    <row r="34" spans="1:5" s="1" customFormat="1" ht="14.25">
      <c r="A34" s="51"/>
      <c r="B34" s="49"/>
      <c r="C34" s="49"/>
      <c r="D34" s="31">
        <f t="shared" si="0"/>
        <v>0</v>
      </c>
      <c r="E34" s="50">
        <f t="shared" si="1"/>
        <v>0</v>
      </c>
    </row>
    <row r="35" spans="1:5" s="1" customFormat="1" ht="14.25">
      <c r="A35" s="51"/>
      <c r="B35" s="49"/>
      <c r="C35" s="49"/>
      <c r="D35" s="31">
        <f t="shared" si="0"/>
        <v>0</v>
      </c>
      <c r="E35" s="50">
        <f t="shared" si="1"/>
        <v>0</v>
      </c>
    </row>
    <row r="36" spans="1:5" s="1" customFormat="1" ht="14.25">
      <c r="A36" s="51"/>
      <c r="B36" s="49"/>
      <c r="C36" s="49"/>
      <c r="D36" s="31">
        <f t="shared" si="0"/>
        <v>0</v>
      </c>
      <c r="E36" s="50">
        <f t="shared" si="1"/>
        <v>0</v>
      </c>
    </row>
    <row r="37" spans="1:5" s="1" customFormat="1" ht="14.25">
      <c r="A37" s="51"/>
      <c r="B37" s="49"/>
      <c r="C37" s="49"/>
      <c r="D37" s="31">
        <f t="shared" si="0"/>
        <v>0</v>
      </c>
      <c r="E37" s="50">
        <f t="shared" si="1"/>
        <v>0</v>
      </c>
    </row>
    <row r="38" spans="1:5" s="1" customFormat="1" ht="14.25">
      <c r="A38" s="51"/>
      <c r="B38" s="49"/>
      <c r="C38" s="49"/>
      <c r="D38" s="31">
        <f t="shared" si="0"/>
        <v>0</v>
      </c>
      <c r="E38" s="50">
        <f t="shared" si="1"/>
        <v>0</v>
      </c>
    </row>
    <row r="39" spans="1:5" s="1" customFormat="1" ht="14.25">
      <c r="A39" s="51"/>
      <c r="B39" s="49"/>
      <c r="C39" s="49"/>
      <c r="D39" s="31">
        <f t="shared" si="0"/>
        <v>0</v>
      </c>
      <c r="E39" s="50">
        <f t="shared" si="1"/>
        <v>0</v>
      </c>
    </row>
    <row r="40" spans="1:5" s="1" customFormat="1" ht="14.25">
      <c r="A40" s="51"/>
      <c r="B40" s="49"/>
      <c r="C40" s="49"/>
      <c r="D40" s="31">
        <f t="shared" si="0"/>
        <v>0</v>
      </c>
      <c r="E40" s="50">
        <f t="shared" si="1"/>
        <v>0</v>
      </c>
    </row>
    <row r="41" spans="1:5" s="1" customFormat="1" ht="14.25">
      <c r="A41" s="51"/>
      <c r="B41" s="49"/>
      <c r="C41" s="49"/>
      <c r="D41" s="31">
        <f t="shared" si="0"/>
        <v>0</v>
      </c>
      <c r="E41" s="50">
        <f t="shared" si="1"/>
        <v>0</v>
      </c>
    </row>
    <row r="42" spans="1:5" s="1" customFormat="1" ht="14.25">
      <c r="A42" s="51"/>
      <c r="B42" s="49"/>
      <c r="C42" s="49"/>
      <c r="D42" s="31">
        <f t="shared" si="0"/>
        <v>0</v>
      </c>
      <c r="E42" s="50">
        <f t="shared" si="1"/>
        <v>0</v>
      </c>
    </row>
    <row r="43" spans="1:5" s="1" customFormat="1" ht="14.25">
      <c r="A43" s="51"/>
      <c r="B43" s="49"/>
      <c r="C43" s="49"/>
      <c r="D43" s="31">
        <f t="shared" si="0"/>
        <v>0</v>
      </c>
      <c r="E43" s="50">
        <f t="shared" si="1"/>
        <v>0</v>
      </c>
    </row>
    <row r="44" spans="1:5" s="1" customFormat="1" ht="14.25">
      <c r="A44" s="51"/>
      <c r="B44" s="49"/>
      <c r="C44" s="49"/>
      <c r="D44" s="31">
        <f t="shared" si="0"/>
        <v>0</v>
      </c>
      <c r="E44" s="50">
        <f t="shared" si="1"/>
        <v>0</v>
      </c>
    </row>
    <row r="45" spans="1:5" s="1" customFormat="1" ht="14.25">
      <c r="A45" s="51"/>
      <c r="B45" s="49"/>
      <c r="C45" s="49"/>
      <c r="D45" s="31">
        <f t="shared" si="0"/>
        <v>0</v>
      </c>
      <c r="E45" s="50">
        <f t="shared" si="1"/>
        <v>0</v>
      </c>
    </row>
    <row r="46" spans="1:5" s="1" customFormat="1" ht="10.5" customHeight="1">
      <c r="A46" s="51"/>
      <c r="B46" s="49"/>
      <c r="C46" s="49"/>
      <c r="D46" s="31">
        <f t="shared" si="0"/>
        <v>0</v>
      </c>
      <c r="E46" s="50">
        <f t="shared" si="1"/>
        <v>0</v>
      </c>
    </row>
    <row r="47" spans="1:5" s="26" customFormat="1" ht="20.25" customHeight="1">
      <c r="A47" s="21" t="s">
        <v>166</v>
      </c>
      <c r="B47" s="47">
        <f>B7-B15</f>
        <v>-386210</v>
      </c>
      <c r="C47" s="47">
        <f>C7-C15</f>
        <v>29857000</v>
      </c>
      <c r="D47" s="25">
        <f t="shared" si="0"/>
        <v>-30243210</v>
      </c>
      <c r="E47" s="48">
        <f t="shared" si="1"/>
        <v>-101.29</v>
      </c>
    </row>
    <row r="48" spans="1:5" s="26" customFormat="1" ht="20.25" customHeight="1">
      <c r="A48" s="21" t="s">
        <v>167</v>
      </c>
      <c r="B48" s="52">
        <v>265964379</v>
      </c>
      <c r="C48" s="52">
        <v>246018000</v>
      </c>
      <c r="D48" s="25"/>
      <c r="E48" s="48"/>
    </row>
    <row r="49" spans="1:5" s="26" customFormat="1" ht="20.25" customHeight="1" thickBot="1">
      <c r="A49" s="53" t="s">
        <v>168</v>
      </c>
      <c r="B49" s="36">
        <f>B47+B48</f>
        <v>265578169</v>
      </c>
      <c r="C49" s="36">
        <f>C47+C48</f>
        <v>275875000</v>
      </c>
      <c r="D49" s="39"/>
      <c r="E49" s="54"/>
    </row>
    <row r="50" spans="1:5" s="26" customFormat="1" ht="10.5" customHeight="1" thickBot="1">
      <c r="A50" s="55"/>
      <c r="B50" s="56"/>
      <c r="C50" s="56"/>
      <c r="D50" s="57"/>
      <c r="E50" s="48"/>
    </row>
    <row r="51" spans="1:5" ht="46.5" customHeight="1">
      <c r="A51" s="88"/>
      <c r="B51" s="89"/>
      <c r="C51" s="89"/>
      <c r="D51" s="89"/>
      <c r="E51" s="89"/>
    </row>
  </sheetData>
  <mergeCells count="8">
    <mergeCell ref="D5:E5"/>
    <mergeCell ref="A51:E51"/>
    <mergeCell ref="A3:E3"/>
    <mergeCell ref="A1:E1"/>
    <mergeCell ref="A2:E2"/>
    <mergeCell ref="A5:A6"/>
    <mergeCell ref="B5:B6"/>
    <mergeCell ref="C5:C6"/>
  </mergeCells>
  <printOptions horizontalCentered="1"/>
  <pageMargins left="0.6299212598425197" right="0.6299212598425197" top="0.7086614173228347" bottom="0.7874015748031497" header="0.5118110236220472" footer="0.5118110236220472"/>
  <pageSetup horizontalDpi="300" verticalDpi="300" orientation="portrait" paperSize="9" scale="99" r:id="rId1"/>
</worksheet>
</file>

<file path=xl/worksheets/sheet17.xml><?xml version="1.0" encoding="utf-8"?>
<worksheet xmlns="http://schemas.openxmlformats.org/spreadsheetml/2006/main" xmlns:r="http://schemas.openxmlformats.org/officeDocument/2006/relationships">
  <sheetPr codeName="Sheet20"/>
  <dimension ref="A1:E51"/>
  <sheetViews>
    <sheetView view="pageBreakPreview" zoomScale="60" zoomScaleNormal="75" workbookViewId="0" topLeftCell="A28">
      <selection activeCell="A4" sqref="A4:A6"/>
    </sheetView>
  </sheetViews>
  <sheetFormatPr defaultColWidth="9.00390625" defaultRowHeight="16.5"/>
  <cols>
    <col min="1" max="1" width="29.00390625" style="2" customWidth="1"/>
    <col min="2" max="2" width="17.125" style="2" customWidth="1"/>
    <col min="3" max="3" width="16.25390625" style="2" customWidth="1"/>
    <col min="4" max="4" width="15.50390625" style="2" customWidth="1"/>
    <col min="5" max="5" width="7.875" style="2" customWidth="1"/>
    <col min="6" max="16384" width="9.00390625" style="2" customWidth="1"/>
  </cols>
  <sheetData>
    <row r="1" spans="1:5" s="41" customFormat="1" ht="27.75" customHeight="1">
      <c r="A1" s="97" t="s">
        <v>342</v>
      </c>
      <c r="B1" s="92"/>
      <c r="C1" s="92"/>
      <c r="D1" s="92"/>
      <c r="E1" s="92"/>
    </row>
    <row r="2" spans="1:5" s="42" customFormat="1" ht="27.75" customHeight="1">
      <c r="A2" s="93" t="s">
        <v>177</v>
      </c>
      <c r="B2" s="93"/>
      <c r="C2" s="93"/>
      <c r="D2" s="93"/>
      <c r="E2" s="93"/>
    </row>
    <row r="3" spans="1:5" s="41" customFormat="1" ht="8.25" customHeight="1">
      <c r="A3" s="90"/>
      <c r="B3" s="90"/>
      <c r="C3" s="90"/>
      <c r="D3" s="90"/>
      <c r="E3" s="90"/>
    </row>
    <row r="4" spans="1:5" s="41" customFormat="1" ht="18" customHeight="1" thickBot="1">
      <c r="A4" s="43"/>
      <c r="B4" s="43" t="s">
        <v>178</v>
      </c>
      <c r="C4" s="43"/>
      <c r="D4" s="43"/>
      <c r="E4" s="11" t="s">
        <v>179</v>
      </c>
    </row>
    <row r="5" spans="1:5" s="41" customFormat="1" ht="16.5">
      <c r="A5" s="94" t="s">
        <v>180</v>
      </c>
      <c r="B5" s="86" t="s">
        <v>181</v>
      </c>
      <c r="C5" s="86" t="s">
        <v>182</v>
      </c>
      <c r="D5" s="86" t="s">
        <v>183</v>
      </c>
      <c r="E5" s="87"/>
    </row>
    <row r="6" spans="1:5" s="41" customFormat="1" ht="16.5">
      <c r="A6" s="95"/>
      <c r="B6" s="96"/>
      <c r="C6" s="96"/>
      <c r="D6" s="44" t="s">
        <v>184</v>
      </c>
      <c r="E6" s="45" t="s">
        <v>185</v>
      </c>
    </row>
    <row r="7" spans="1:5" s="26" customFormat="1" ht="27" customHeight="1">
      <c r="A7" s="46" t="s">
        <v>186</v>
      </c>
      <c r="B7" s="47">
        <f>SUM(B8:B14)</f>
        <v>321888316</v>
      </c>
      <c r="C7" s="47">
        <f>SUM(C8:C14)</f>
        <v>315605000</v>
      </c>
      <c r="D7" s="25">
        <f aca="true" t="shared" si="0" ref="D7:D17">B7-C7</f>
        <v>6283316</v>
      </c>
      <c r="E7" s="48">
        <f aca="true" t="shared" si="1" ref="E7:E17">IF(C7=0,0,(D7/C7)*100)</f>
        <v>1.99</v>
      </c>
    </row>
    <row r="8" spans="1:5" s="1" customFormat="1" ht="14.25">
      <c r="A8" s="27" t="s">
        <v>187</v>
      </c>
      <c r="B8" s="49">
        <v>320063929</v>
      </c>
      <c r="C8" s="49">
        <v>315405000</v>
      </c>
      <c r="D8" s="31">
        <f t="shared" si="0"/>
        <v>4658929</v>
      </c>
      <c r="E8" s="50">
        <f t="shared" si="1"/>
        <v>1.48</v>
      </c>
    </row>
    <row r="9" spans="1:5" s="1" customFormat="1" ht="14.25">
      <c r="A9" s="27" t="s">
        <v>188</v>
      </c>
      <c r="B9" s="49"/>
      <c r="C9" s="49"/>
      <c r="D9" s="31">
        <f t="shared" si="0"/>
        <v>0</v>
      </c>
      <c r="E9" s="50">
        <f t="shared" si="1"/>
        <v>0</v>
      </c>
    </row>
    <row r="10" spans="1:5" s="1" customFormat="1" ht="14.25">
      <c r="A10" s="27" t="s">
        <v>189</v>
      </c>
      <c r="B10" s="49"/>
      <c r="C10" s="49"/>
      <c r="D10" s="31">
        <f t="shared" si="0"/>
        <v>0</v>
      </c>
      <c r="E10" s="50">
        <f t="shared" si="1"/>
        <v>0</v>
      </c>
    </row>
    <row r="11" spans="1:5" s="1" customFormat="1" ht="14.25">
      <c r="A11" s="27" t="s">
        <v>190</v>
      </c>
      <c r="B11" s="49"/>
      <c r="C11" s="49"/>
      <c r="D11" s="31">
        <f t="shared" si="0"/>
        <v>0</v>
      </c>
      <c r="E11" s="50">
        <f t="shared" si="1"/>
        <v>0</v>
      </c>
    </row>
    <row r="12" spans="1:5" s="1" customFormat="1" ht="14.25">
      <c r="A12" s="27" t="s">
        <v>191</v>
      </c>
      <c r="B12" s="49">
        <v>1824387</v>
      </c>
      <c r="C12" s="49">
        <v>200000</v>
      </c>
      <c r="D12" s="31">
        <f t="shared" si="0"/>
        <v>1624387</v>
      </c>
      <c r="E12" s="50">
        <f t="shared" si="1"/>
        <v>812.19</v>
      </c>
    </row>
    <row r="13" spans="1:5" s="1" customFormat="1" ht="14.25">
      <c r="A13" s="27" t="s">
        <v>192</v>
      </c>
      <c r="B13" s="49"/>
      <c r="C13" s="49"/>
      <c r="D13" s="31">
        <f t="shared" si="0"/>
        <v>0</v>
      </c>
      <c r="E13" s="50">
        <f t="shared" si="1"/>
        <v>0</v>
      </c>
    </row>
    <row r="14" spans="1:5" s="1" customFormat="1" ht="14.25">
      <c r="A14" s="27" t="s">
        <v>193</v>
      </c>
      <c r="B14" s="49"/>
      <c r="C14" s="49"/>
      <c r="D14" s="31">
        <f t="shared" si="0"/>
        <v>0</v>
      </c>
      <c r="E14" s="50">
        <f t="shared" si="1"/>
        <v>0</v>
      </c>
    </row>
    <row r="15" spans="1:5" s="26" customFormat="1" ht="27" customHeight="1">
      <c r="A15" s="21" t="s">
        <v>194</v>
      </c>
      <c r="B15" s="47">
        <f>SUM(B16:B46)</f>
        <v>2154989</v>
      </c>
      <c r="C15" s="47">
        <f>SUM(C16:C46)</f>
        <v>47063500</v>
      </c>
      <c r="D15" s="25">
        <f t="shared" si="0"/>
        <v>-44908511</v>
      </c>
      <c r="E15" s="48">
        <f t="shared" si="1"/>
        <v>-95.42</v>
      </c>
    </row>
    <row r="16" spans="1:5" s="1" customFormat="1" ht="14.25">
      <c r="A16" s="27" t="s">
        <v>343</v>
      </c>
      <c r="B16" s="49">
        <v>0</v>
      </c>
      <c r="C16" s="49">
        <v>35214000</v>
      </c>
      <c r="D16" s="31">
        <f t="shared" si="0"/>
        <v>-35214000</v>
      </c>
      <c r="E16" s="50">
        <f t="shared" si="1"/>
        <v>-100</v>
      </c>
    </row>
    <row r="17" spans="1:5" s="1" customFormat="1" ht="14.25">
      <c r="A17" s="27" t="s">
        <v>344</v>
      </c>
      <c r="B17" s="49">
        <v>40020</v>
      </c>
      <c r="C17" s="49">
        <v>2396000</v>
      </c>
      <c r="D17" s="31">
        <f t="shared" si="0"/>
        <v>-2355980</v>
      </c>
      <c r="E17" s="50">
        <f t="shared" si="1"/>
        <v>-98.33</v>
      </c>
    </row>
    <row r="18" spans="1:5" s="1" customFormat="1" ht="14.25">
      <c r="A18" s="27" t="s">
        <v>345</v>
      </c>
      <c r="B18" s="49"/>
      <c r="C18" s="49"/>
      <c r="D18" s="31"/>
      <c r="E18" s="50"/>
    </row>
    <row r="19" spans="1:5" s="1" customFormat="1" ht="14.25">
      <c r="A19" s="27" t="s">
        <v>346</v>
      </c>
      <c r="B19" s="49">
        <v>136750</v>
      </c>
      <c r="C19" s="49">
        <v>3311000</v>
      </c>
      <c r="D19" s="31">
        <f>B19-C19</f>
        <v>-3174250</v>
      </c>
      <c r="E19" s="50">
        <f>IF(C19=0,0,(D19/C19)*100)</f>
        <v>-95.87</v>
      </c>
    </row>
    <row r="20" spans="1:5" s="1" customFormat="1" ht="14.25">
      <c r="A20" s="27" t="s">
        <v>347</v>
      </c>
      <c r="B20" s="49">
        <v>1894748</v>
      </c>
      <c r="C20" s="49">
        <v>380000</v>
      </c>
      <c r="D20" s="31">
        <f>B20-C20</f>
        <v>1514748</v>
      </c>
      <c r="E20" s="50">
        <f>IF(C20=0,0,(D20/C20)*100)</f>
        <v>398.62</v>
      </c>
    </row>
    <row r="21" spans="1:5" s="1" customFormat="1" ht="14.25">
      <c r="A21" s="27" t="s">
        <v>348</v>
      </c>
      <c r="B21" s="49"/>
      <c r="C21" s="49"/>
      <c r="D21" s="31"/>
      <c r="E21" s="50"/>
    </row>
    <row r="22" spans="1:5" s="1" customFormat="1" ht="14.25">
      <c r="A22" s="27" t="s">
        <v>349</v>
      </c>
      <c r="B22" s="49">
        <v>0</v>
      </c>
      <c r="C22" s="49">
        <v>5664000</v>
      </c>
      <c r="D22" s="31">
        <f aca="true" t="shared" si="2" ref="D22:D47">B22-C22</f>
        <v>-5664000</v>
      </c>
      <c r="E22" s="50">
        <f aca="true" t="shared" si="3" ref="E22:E47">IF(C22=0,0,(D22/C22)*100)</f>
        <v>-100</v>
      </c>
    </row>
    <row r="23" spans="1:5" s="1" customFormat="1" ht="14.25">
      <c r="A23" s="27" t="s">
        <v>204</v>
      </c>
      <c r="B23" s="49">
        <v>83471</v>
      </c>
      <c r="C23" s="49">
        <v>98500</v>
      </c>
      <c r="D23" s="31">
        <f t="shared" si="2"/>
        <v>-15029</v>
      </c>
      <c r="E23" s="50">
        <f t="shared" si="3"/>
        <v>-15.26</v>
      </c>
    </row>
    <row r="24" spans="1:5" s="1" customFormat="1" ht="14.25">
      <c r="A24" s="51"/>
      <c r="B24" s="49"/>
      <c r="C24" s="49"/>
      <c r="D24" s="31">
        <f t="shared" si="2"/>
        <v>0</v>
      </c>
      <c r="E24" s="50">
        <f t="shared" si="3"/>
        <v>0</v>
      </c>
    </row>
    <row r="25" spans="1:5" s="1" customFormat="1" ht="14.25">
      <c r="A25" s="51"/>
      <c r="B25" s="49"/>
      <c r="C25" s="49"/>
      <c r="D25" s="31">
        <f t="shared" si="2"/>
        <v>0</v>
      </c>
      <c r="E25" s="50">
        <f t="shared" si="3"/>
        <v>0</v>
      </c>
    </row>
    <row r="26" spans="1:5" s="1" customFormat="1" ht="14.25">
      <c r="A26" s="51"/>
      <c r="B26" s="49"/>
      <c r="C26" s="49"/>
      <c r="D26" s="31">
        <f t="shared" si="2"/>
        <v>0</v>
      </c>
      <c r="E26" s="50">
        <f t="shared" si="3"/>
        <v>0</v>
      </c>
    </row>
    <row r="27" spans="1:5" s="1" customFormat="1" ht="14.25">
      <c r="A27" s="51"/>
      <c r="B27" s="49"/>
      <c r="C27" s="49"/>
      <c r="D27" s="31">
        <f t="shared" si="2"/>
        <v>0</v>
      </c>
      <c r="E27" s="50">
        <f t="shared" si="3"/>
        <v>0</v>
      </c>
    </row>
    <row r="28" spans="1:5" s="1" customFormat="1" ht="14.25">
      <c r="A28" s="51"/>
      <c r="B28" s="49"/>
      <c r="C28" s="49"/>
      <c r="D28" s="31">
        <f t="shared" si="2"/>
        <v>0</v>
      </c>
      <c r="E28" s="50">
        <f t="shared" si="3"/>
        <v>0</v>
      </c>
    </row>
    <row r="29" spans="1:5" s="1" customFormat="1" ht="14.25">
      <c r="A29" s="51"/>
      <c r="B29" s="49"/>
      <c r="C29" s="49"/>
      <c r="D29" s="31">
        <f t="shared" si="2"/>
        <v>0</v>
      </c>
      <c r="E29" s="50">
        <f t="shared" si="3"/>
        <v>0</v>
      </c>
    </row>
    <row r="30" spans="1:5" s="1" customFormat="1" ht="14.25">
      <c r="A30" s="51"/>
      <c r="B30" s="49"/>
      <c r="C30" s="49"/>
      <c r="D30" s="31">
        <f t="shared" si="2"/>
        <v>0</v>
      </c>
      <c r="E30" s="50">
        <f t="shared" si="3"/>
        <v>0</v>
      </c>
    </row>
    <row r="31" spans="1:5" s="1" customFormat="1" ht="14.25">
      <c r="A31" s="51"/>
      <c r="B31" s="49"/>
      <c r="C31" s="49"/>
      <c r="D31" s="31">
        <f t="shared" si="2"/>
        <v>0</v>
      </c>
      <c r="E31" s="50">
        <f t="shared" si="3"/>
        <v>0</v>
      </c>
    </row>
    <row r="32" spans="1:5" s="1" customFormat="1" ht="14.25">
      <c r="A32" s="51"/>
      <c r="B32" s="49"/>
      <c r="C32" s="49"/>
      <c r="D32" s="31">
        <f t="shared" si="2"/>
        <v>0</v>
      </c>
      <c r="E32" s="50">
        <f t="shared" si="3"/>
        <v>0</v>
      </c>
    </row>
    <row r="33" spans="1:5" s="1" customFormat="1" ht="14.25">
      <c r="A33" s="51"/>
      <c r="B33" s="49"/>
      <c r="C33" s="49"/>
      <c r="D33" s="31">
        <f t="shared" si="2"/>
        <v>0</v>
      </c>
      <c r="E33" s="50">
        <f t="shared" si="3"/>
        <v>0</v>
      </c>
    </row>
    <row r="34" spans="1:5" s="1" customFormat="1" ht="14.25">
      <c r="A34" s="51"/>
      <c r="B34" s="49"/>
      <c r="C34" s="49"/>
      <c r="D34" s="31">
        <f t="shared" si="2"/>
        <v>0</v>
      </c>
      <c r="E34" s="50">
        <f t="shared" si="3"/>
        <v>0</v>
      </c>
    </row>
    <row r="35" spans="1:5" s="1" customFormat="1" ht="14.25">
      <c r="A35" s="51"/>
      <c r="B35" s="49"/>
      <c r="C35" s="49"/>
      <c r="D35" s="31">
        <f t="shared" si="2"/>
        <v>0</v>
      </c>
      <c r="E35" s="50">
        <f t="shared" si="3"/>
        <v>0</v>
      </c>
    </row>
    <row r="36" spans="1:5" s="1" customFormat="1" ht="14.25">
      <c r="A36" s="51"/>
      <c r="B36" s="49"/>
      <c r="C36" s="49"/>
      <c r="D36" s="31">
        <f t="shared" si="2"/>
        <v>0</v>
      </c>
      <c r="E36" s="50">
        <f t="shared" si="3"/>
        <v>0</v>
      </c>
    </row>
    <row r="37" spans="1:5" s="1" customFormat="1" ht="14.25">
      <c r="A37" s="51"/>
      <c r="B37" s="49"/>
      <c r="C37" s="49"/>
      <c r="D37" s="31">
        <f t="shared" si="2"/>
        <v>0</v>
      </c>
      <c r="E37" s="50">
        <f t="shared" si="3"/>
        <v>0</v>
      </c>
    </row>
    <row r="38" spans="1:5" s="1" customFormat="1" ht="14.25">
      <c r="A38" s="51"/>
      <c r="B38" s="49"/>
      <c r="C38" s="49"/>
      <c r="D38" s="31">
        <f t="shared" si="2"/>
        <v>0</v>
      </c>
      <c r="E38" s="50">
        <f t="shared" si="3"/>
        <v>0</v>
      </c>
    </row>
    <row r="39" spans="1:5" s="1" customFormat="1" ht="14.25">
      <c r="A39" s="51"/>
      <c r="B39" s="49"/>
      <c r="C39" s="49"/>
      <c r="D39" s="31">
        <f t="shared" si="2"/>
        <v>0</v>
      </c>
      <c r="E39" s="50">
        <f t="shared" si="3"/>
        <v>0</v>
      </c>
    </row>
    <row r="40" spans="1:5" s="1" customFormat="1" ht="14.25">
      <c r="A40" s="51"/>
      <c r="B40" s="49"/>
      <c r="C40" s="49"/>
      <c r="D40" s="31">
        <f t="shared" si="2"/>
        <v>0</v>
      </c>
      <c r="E40" s="50">
        <f t="shared" si="3"/>
        <v>0</v>
      </c>
    </row>
    <row r="41" spans="1:5" s="1" customFormat="1" ht="14.25">
      <c r="A41" s="51"/>
      <c r="B41" s="49"/>
      <c r="C41" s="49"/>
      <c r="D41" s="31">
        <f t="shared" si="2"/>
        <v>0</v>
      </c>
      <c r="E41" s="50">
        <f t="shared" si="3"/>
        <v>0</v>
      </c>
    </row>
    <row r="42" spans="1:5" s="1" customFormat="1" ht="14.25">
      <c r="A42" s="51"/>
      <c r="B42" s="49"/>
      <c r="C42" s="49"/>
      <c r="D42" s="31">
        <f t="shared" si="2"/>
        <v>0</v>
      </c>
      <c r="E42" s="50">
        <f t="shared" si="3"/>
        <v>0</v>
      </c>
    </row>
    <row r="43" spans="1:5" s="1" customFormat="1" ht="14.25">
      <c r="A43" s="51"/>
      <c r="B43" s="49"/>
      <c r="C43" s="49"/>
      <c r="D43" s="31">
        <f t="shared" si="2"/>
        <v>0</v>
      </c>
      <c r="E43" s="50">
        <f t="shared" si="3"/>
        <v>0</v>
      </c>
    </row>
    <row r="44" spans="1:5" s="1" customFormat="1" ht="14.25">
      <c r="A44" s="51"/>
      <c r="B44" s="49"/>
      <c r="C44" s="49"/>
      <c r="D44" s="31">
        <f t="shared" si="2"/>
        <v>0</v>
      </c>
      <c r="E44" s="50">
        <f t="shared" si="3"/>
        <v>0</v>
      </c>
    </row>
    <row r="45" spans="1:5" s="1" customFormat="1" ht="14.25">
      <c r="A45" s="51"/>
      <c r="B45" s="49"/>
      <c r="C45" s="49"/>
      <c r="D45" s="31">
        <f t="shared" si="2"/>
        <v>0</v>
      </c>
      <c r="E45" s="50">
        <f t="shared" si="3"/>
        <v>0</v>
      </c>
    </row>
    <row r="46" spans="1:5" s="1" customFormat="1" ht="10.5" customHeight="1">
      <c r="A46" s="51"/>
      <c r="B46" s="49"/>
      <c r="C46" s="49"/>
      <c r="D46" s="31">
        <f t="shared" si="2"/>
        <v>0</v>
      </c>
      <c r="E46" s="50">
        <f t="shared" si="3"/>
        <v>0</v>
      </c>
    </row>
    <row r="47" spans="1:5" s="26" customFormat="1" ht="20.25" customHeight="1">
      <c r="A47" s="21" t="s">
        <v>205</v>
      </c>
      <c r="B47" s="47">
        <f>B7-B15</f>
        <v>319733327</v>
      </c>
      <c r="C47" s="47">
        <f>C7-C15</f>
        <v>268541500</v>
      </c>
      <c r="D47" s="25">
        <f t="shared" si="2"/>
        <v>51191827</v>
      </c>
      <c r="E47" s="48">
        <f t="shared" si="3"/>
        <v>19.06</v>
      </c>
    </row>
    <row r="48" spans="1:5" s="26" customFormat="1" ht="20.25" customHeight="1">
      <c r="A48" s="21" t="s">
        <v>206</v>
      </c>
      <c r="B48" s="52">
        <v>266119719</v>
      </c>
      <c r="C48" s="52">
        <v>201132000</v>
      </c>
      <c r="D48" s="25"/>
      <c r="E48" s="48"/>
    </row>
    <row r="49" spans="1:5" s="26" customFormat="1" ht="20.25" customHeight="1" thickBot="1">
      <c r="A49" s="53" t="s">
        <v>207</v>
      </c>
      <c r="B49" s="36">
        <f>B47+B48</f>
        <v>585853046</v>
      </c>
      <c r="C49" s="36">
        <f>C47+C48</f>
        <v>469673500</v>
      </c>
      <c r="D49" s="39"/>
      <c r="E49" s="54"/>
    </row>
    <row r="50" spans="1:5" s="26" customFormat="1" ht="10.5" customHeight="1" thickBot="1">
      <c r="A50" s="55"/>
      <c r="B50" s="56"/>
      <c r="C50" s="56"/>
      <c r="D50" s="57"/>
      <c r="E50" s="48"/>
    </row>
    <row r="51" spans="1:5" ht="46.5" customHeight="1">
      <c r="A51" s="88"/>
      <c r="B51" s="89"/>
      <c r="C51" s="89"/>
      <c r="D51" s="89"/>
      <c r="E51" s="89"/>
    </row>
  </sheetData>
  <mergeCells count="8">
    <mergeCell ref="D5:E5"/>
    <mergeCell ref="A51:E51"/>
    <mergeCell ref="A3:E3"/>
    <mergeCell ref="A1:E1"/>
    <mergeCell ref="A2:E2"/>
    <mergeCell ref="A5:A6"/>
    <mergeCell ref="B5:B6"/>
    <mergeCell ref="C5:C6"/>
  </mergeCells>
  <printOptions horizontalCentered="1"/>
  <pageMargins left="0.6299212598425197" right="0.6299212598425197" top="0.7086614173228347" bottom="0.7874015748031497" header="0.5118110236220472" footer="0.5118110236220472"/>
  <pageSetup horizontalDpi="300" verticalDpi="300" orientation="portrait" paperSize="9" scale="99" r:id="rId1"/>
</worksheet>
</file>

<file path=xl/worksheets/sheet18.xml><?xml version="1.0" encoding="utf-8"?>
<worksheet xmlns="http://schemas.openxmlformats.org/spreadsheetml/2006/main" xmlns:r="http://schemas.openxmlformats.org/officeDocument/2006/relationships">
  <sheetPr codeName="Sheet21"/>
  <dimension ref="A1:E51"/>
  <sheetViews>
    <sheetView view="pageBreakPreview" zoomScale="60" zoomScaleNormal="75" workbookViewId="0" topLeftCell="A22">
      <selection activeCell="A4" sqref="A4:A6"/>
    </sheetView>
  </sheetViews>
  <sheetFormatPr defaultColWidth="9.00390625" defaultRowHeight="16.5"/>
  <cols>
    <col min="1" max="1" width="29.00390625" style="2" customWidth="1"/>
    <col min="2" max="2" width="17.125" style="2" customWidth="1"/>
    <col min="3" max="3" width="16.25390625" style="2" customWidth="1"/>
    <col min="4" max="4" width="15.50390625" style="2" customWidth="1"/>
    <col min="5" max="5" width="7.875" style="2" customWidth="1"/>
    <col min="6" max="16384" width="9.00390625" style="2" customWidth="1"/>
  </cols>
  <sheetData>
    <row r="1" spans="1:5" s="41" customFormat="1" ht="27.75" customHeight="1">
      <c r="A1" s="97" t="s">
        <v>350</v>
      </c>
      <c r="B1" s="92"/>
      <c r="C1" s="92"/>
      <c r="D1" s="92"/>
      <c r="E1" s="92"/>
    </row>
    <row r="2" spans="1:5" s="42" customFormat="1" ht="27.75" customHeight="1">
      <c r="A2" s="93" t="s">
        <v>351</v>
      </c>
      <c r="B2" s="93"/>
      <c r="C2" s="93"/>
      <c r="D2" s="93"/>
      <c r="E2" s="93"/>
    </row>
    <row r="3" spans="1:5" s="41" customFormat="1" ht="8.25" customHeight="1">
      <c r="A3" s="90"/>
      <c r="B3" s="90"/>
      <c r="C3" s="90"/>
      <c r="D3" s="90"/>
      <c r="E3" s="90"/>
    </row>
    <row r="4" spans="1:5" s="41" customFormat="1" ht="18" customHeight="1" thickBot="1">
      <c r="A4" s="43"/>
      <c r="B4" s="43" t="s">
        <v>352</v>
      </c>
      <c r="C4" s="43"/>
      <c r="D4" s="43"/>
      <c r="E4" s="11" t="s">
        <v>353</v>
      </c>
    </row>
    <row r="5" spans="1:5" s="41" customFormat="1" ht="16.5">
      <c r="A5" s="94" t="s">
        <v>354</v>
      </c>
      <c r="B5" s="86" t="s">
        <v>355</v>
      </c>
      <c r="C5" s="86" t="s">
        <v>356</v>
      </c>
      <c r="D5" s="86" t="s">
        <v>357</v>
      </c>
      <c r="E5" s="87"/>
    </row>
    <row r="6" spans="1:5" s="41" customFormat="1" ht="16.5">
      <c r="A6" s="95"/>
      <c r="B6" s="96"/>
      <c r="C6" s="96"/>
      <c r="D6" s="44" t="s">
        <v>358</v>
      </c>
      <c r="E6" s="45" t="s">
        <v>359</v>
      </c>
    </row>
    <row r="7" spans="1:5" s="26" customFormat="1" ht="27" customHeight="1">
      <c r="A7" s="46" t="s">
        <v>360</v>
      </c>
      <c r="B7" s="47">
        <f>SUM(B8:B14)</f>
        <v>218252782</v>
      </c>
      <c r="C7" s="47">
        <f>SUM(C8:C14)</f>
        <v>63830000</v>
      </c>
      <c r="D7" s="25">
        <f aca="true" t="shared" si="0" ref="D7:D16">B7-C7</f>
        <v>154422782</v>
      </c>
      <c r="E7" s="48">
        <f aca="true" t="shared" si="1" ref="E7:E16">IF(C7=0,0,(D7/C7)*100)</f>
        <v>241.93</v>
      </c>
    </row>
    <row r="8" spans="1:5" s="1" customFormat="1" ht="14.25">
      <c r="A8" s="27" t="s">
        <v>361</v>
      </c>
      <c r="B8" s="49">
        <v>199438721</v>
      </c>
      <c r="C8" s="49">
        <v>52163000</v>
      </c>
      <c r="D8" s="31">
        <f t="shared" si="0"/>
        <v>147275721</v>
      </c>
      <c r="E8" s="50">
        <f t="shared" si="1"/>
        <v>282.34</v>
      </c>
    </row>
    <row r="9" spans="1:5" s="1" customFormat="1" ht="14.25">
      <c r="A9" s="27" t="s">
        <v>362</v>
      </c>
      <c r="B9" s="49"/>
      <c r="C9" s="49"/>
      <c r="D9" s="31">
        <f t="shared" si="0"/>
        <v>0</v>
      </c>
      <c r="E9" s="50">
        <f t="shared" si="1"/>
        <v>0</v>
      </c>
    </row>
    <row r="10" spans="1:5" s="1" customFormat="1" ht="14.25">
      <c r="A10" s="27" t="s">
        <v>363</v>
      </c>
      <c r="B10" s="49">
        <v>10282500</v>
      </c>
      <c r="C10" s="49">
        <v>9992000</v>
      </c>
      <c r="D10" s="31">
        <f t="shared" si="0"/>
        <v>290500</v>
      </c>
      <c r="E10" s="50">
        <f t="shared" si="1"/>
        <v>2.91</v>
      </c>
    </row>
    <row r="11" spans="1:5" s="1" customFormat="1" ht="14.25">
      <c r="A11" s="27" t="s">
        <v>364</v>
      </c>
      <c r="B11" s="49"/>
      <c r="C11" s="49"/>
      <c r="D11" s="31">
        <f t="shared" si="0"/>
        <v>0</v>
      </c>
      <c r="E11" s="50">
        <f t="shared" si="1"/>
        <v>0</v>
      </c>
    </row>
    <row r="12" spans="1:5" s="1" customFormat="1" ht="14.25">
      <c r="A12" s="27" t="s">
        <v>365</v>
      </c>
      <c r="B12" s="49">
        <v>5806809</v>
      </c>
      <c r="C12" s="49">
        <v>1675000</v>
      </c>
      <c r="D12" s="31">
        <f t="shared" si="0"/>
        <v>4131809</v>
      </c>
      <c r="E12" s="50">
        <f t="shared" si="1"/>
        <v>246.68</v>
      </c>
    </row>
    <row r="13" spans="1:5" s="1" customFormat="1" ht="14.25">
      <c r="A13" s="27" t="s">
        <v>366</v>
      </c>
      <c r="B13" s="49"/>
      <c r="C13" s="49"/>
      <c r="D13" s="31">
        <f t="shared" si="0"/>
        <v>0</v>
      </c>
      <c r="E13" s="50">
        <f t="shared" si="1"/>
        <v>0</v>
      </c>
    </row>
    <row r="14" spans="1:5" s="1" customFormat="1" ht="14.25">
      <c r="A14" s="27" t="s">
        <v>367</v>
      </c>
      <c r="B14" s="49">
        <v>2724752</v>
      </c>
      <c r="C14" s="49"/>
      <c r="D14" s="31">
        <f t="shared" si="0"/>
        <v>2724752</v>
      </c>
      <c r="E14" s="50">
        <f t="shared" si="1"/>
        <v>0</v>
      </c>
    </row>
    <row r="15" spans="1:5" s="26" customFormat="1" ht="27" customHeight="1">
      <c r="A15" s="21" t="s">
        <v>368</v>
      </c>
      <c r="B15" s="47">
        <f>SUM(B16:B46)</f>
        <v>251702453</v>
      </c>
      <c r="C15" s="47">
        <f>SUM(C16:C46)</f>
        <v>317957068</v>
      </c>
      <c r="D15" s="25">
        <f t="shared" si="0"/>
        <v>-66254615</v>
      </c>
      <c r="E15" s="48">
        <f t="shared" si="1"/>
        <v>-20.84</v>
      </c>
    </row>
    <row r="16" spans="1:5" s="1" customFormat="1" ht="14.25">
      <c r="A16" s="51" t="s">
        <v>369</v>
      </c>
      <c r="B16" s="49">
        <v>17855363</v>
      </c>
      <c r="C16" s="49">
        <v>19232000</v>
      </c>
      <c r="D16" s="31">
        <f t="shared" si="0"/>
        <v>-1376637</v>
      </c>
      <c r="E16" s="50">
        <f t="shared" si="1"/>
        <v>-7.16</v>
      </c>
    </row>
    <row r="17" spans="1:5" s="1" customFormat="1" ht="14.25">
      <c r="A17" s="51" t="s">
        <v>370</v>
      </c>
      <c r="B17" s="49"/>
      <c r="C17" s="49"/>
      <c r="D17" s="31"/>
      <c r="E17" s="50"/>
    </row>
    <row r="18" spans="1:5" s="1" customFormat="1" ht="14.25">
      <c r="A18" s="51" t="s">
        <v>371</v>
      </c>
      <c r="B18" s="49">
        <v>8128228</v>
      </c>
      <c r="C18" s="49">
        <v>9427000</v>
      </c>
      <c r="D18" s="31">
        <f>B18-C18</f>
        <v>-1298772</v>
      </c>
      <c r="E18" s="50">
        <f>IF(C18=0,0,(D18/C18)*100)</f>
        <v>-13.78</v>
      </c>
    </row>
    <row r="19" spans="1:5" s="1" customFormat="1" ht="14.25">
      <c r="A19" s="51" t="s">
        <v>372</v>
      </c>
      <c r="B19" s="49"/>
      <c r="C19" s="49"/>
      <c r="D19" s="31"/>
      <c r="E19" s="50"/>
    </row>
    <row r="20" spans="1:5" s="1" customFormat="1" ht="14.25">
      <c r="A20" s="51" t="s">
        <v>373</v>
      </c>
      <c r="B20" s="49">
        <v>13758309</v>
      </c>
      <c r="C20" s="49">
        <v>25862000</v>
      </c>
      <c r="D20" s="31">
        <f aca="true" t="shared" si="2" ref="D20:D47">B20-C20</f>
        <v>-12103691</v>
      </c>
      <c r="E20" s="50">
        <f aca="true" t="shared" si="3" ref="E20:E47">IF(C20=0,0,(D20/C20)*100)</f>
        <v>-46.8</v>
      </c>
    </row>
    <row r="21" spans="1:5" s="1" customFormat="1" ht="14.25">
      <c r="A21" s="51" t="s">
        <v>374</v>
      </c>
      <c r="B21" s="49">
        <v>1306404</v>
      </c>
      <c r="C21" s="49">
        <v>2705000</v>
      </c>
      <c r="D21" s="31">
        <f t="shared" si="2"/>
        <v>-1398596</v>
      </c>
      <c r="E21" s="50">
        <f t="shared" si="3"/>
        <v>-51.7</v>
      </c>
    </row>
    <row r="22" spans="1:5" s="1" customFormat="1" ht="14.25">
      <c r="A22" s="51" t="s">
        <v>375</v>
      </c>
      <c r="B22" s="49">
        <v>6024516</v>
      </c>
      <c r="C22" s="49">
        <v>21003000</v>
      </c>
      <c r="D22" s="31">
        <f t="shared" si="2"/>
        <v>-14978484</v>
      </c>
      <c r="E22" s="50">
        <f t="shared" si="3"/>
        <v>-71.32</v>
      </c>
    </row>
    <row r="23" spans="1:5" s="1" customFormat="1" ht="14.25">
      <c r="A23" s="51" t="s">
        <v>376</v>
      </c>
      <c r="B23" s="49">
        <v>1095068</v>
      </c>
      <c r="C23" s="49">
        <v>1095068</v>
      </c>
      <c r="D23" s="31">
        <f t="shared" si="2"/>
        <v>0</v>
      </c>
      <c r="E23" s="50">
        <f t="shared" si="3"/>
        <v>0</v>
      </c>
    </row>
    <row r="24" spans="1:5" s="1" customFormat="1" ht="14.25">
      <c r="A24" s="51" t="s">
        <v>377</v>
      </c>
      <c r="B24" s="49">
        <v>203534565</v>
      </c>
      <c r="C24" s="49">
        <v>238633000</v>
      </c>
      <c r="D24" s="31">
        <f t="shared" si="2"/>
        <v>-35098435</v>
      </c>
      <c r="E24" s="50">
        <f t="shared" si="3"/>
        <v>-14.71</v>
      </c>
    </row>
    <row r="25" spans="1:5" s="1" customFormat="1" ht="14.25">
      <c r="A25" s="51"/>
      <c r="B25" s="49"/>
      <c r="C25" s="49"/>
      <c r="D25" s="31">
        <f t="shared" si="2"/>
        <v>0</v>
      </c>
      <c r="E25" s="50">
        <f t="shared" si="3"/>
        <v>0</v>
      </c>
    </row>
    <row r="26" spans="1:5" s="1" customFormat="1" ht="14.25">
      <c r="A26" s="51"/>
      <c r="B26" s="49"/>
      <c r="C26" s="49"/>
      <c r="D26" s="31">
        <f t="shared" si="2"/>
        <v>0</v>
      </c>
      <c r="E26" s="50">
        <f t="shared" si="3"/>
        <v>0</v>
      </c>
    </row>
    <row r="27" spans="1:5" s="1" customFormat="1" ht="14.25">
      <c r="A27" s="51"/>
      <c r="B27" s="49"/>
      <c r="C27" s="49"/>
      <c r="D27" s="31">
        <f t="shared" si="2"/>
        <v>0</v>
      </c>
      <c r="E27" s="50">
        <f t="shared" si="3"/>
        <v>0</v>
      </c>
    </row>
    <row r="28" spans="1:5" s="1" customFormat="1" ht="14.25">
      <c r="A28" s="51"/>
      <c r="B28" s="49"/>
      <c r="C28" s="49"/>
      <c r="D28" s="31">
        <f t="shared" si="2"/>
        <v>0</v>
      </c>
      <c r="E28" s="50">
        <f t="shared" si="3"/>
        <v>0</v>
      </c>
    </row>
    <row r="29" spans="1:5" s="1" customFormat="1" ht="14.25">
      <c r="A29" s="51"/>
      <c r="B29" s="49"/>
      <c r="C29" s="49"/>
      <c r="D29" s="31">
        <f t="shared" si="2"/>
        <v>0</v>
      </c>
      <c r="E29" s="50">
        <f t="shared" si="3"/>
        <v>0</v>
      </c>
    </row>
    <row r="30" spans="1:5" s="1" customFormat="1" ht="14.25">
      <c r="A30" s="51"/>
      <c r="B30" s="49"/>
      <c r="C30" s="49"/>
      <c r="D30" s="31">
        <f t="shared" si="2"/>
        <v>0</v>
      </c>
      <c r="E30" s="50">
        <f t="shared" si="3"/>
        <v>0</v>
      </c>
    </row>
    <row r="31" spans="1:5" s="1" customFormat="1" ht="14.25">
      <c r="A31" s="51"/>
      <c r="B31" s="49"/>
      <c r="C31" s="49"/>
      <c r="D31" s="31">
        <f t="shared" si="2"/>
        <v>0</v>
      </c>
      <c r="E31" s="50">
        <f t="shared" si="3"/>
        <v>0</v>
      </c>
    </row>
    <row r="32" spans="1:5" s="1" customFormat="1" ht="14.25">
      <c r="A32" s="51"/>
      <c r="B32" s="49"/>
      <c r="C32" s="49"/>
      <c r="D32" s="31">
        <f t="shared" si="2"/>
        <v>0</v>
      </c>
      <c r="E32" s="50">
        <f t="shared" si="3"/>
        <v>0</v>
      </c>
    </row>
    <row r="33" spans="1:5" s="1" customFormat="1" ht="14.25">
      <c r="A33" s="51"/>
      <c r="B33" s="49"/>
      <c r="C33" s="49"/>
      <c r="D33" s="31">
        <f t="shared" si="2"/>
        <v>0</v>
      </c>
      <c r="E33" s="50">
        <f t="shared" si="3"/>
        <v>0</v>
      </c>
    </row>
    <row r="34" spans="1:5" s="1" customFormat="1" ht="14.25">
      <c r="A34" s="51"/>
      <c r="B34" s="49"/>
      <c r="C34" s="49"/>
      <c r="D34" s="31">
        <f t="shared" si="2"/>
        <v>0</v>
      </c>
      <c r="E34" s="50">
        <f t="shared" si="3"/>
        <v>0</v>
      </c>
    </row>
    <row r="35" spans="1:5" s="1" customFormat="1" ht="14.25">
      <c r="A35" s="51"/>
      <c r="B35" s="49"/>
      <c r="C35" s="49"/>
      <c r="D35" s="31">
        <f t="shared" si="2"/>
        <v>0</v>
      </c>
      <c r="E35" s="50">
        <f t="shared" si="3"/>
        <v>0</v>
      </c>
    </row>
    <row r="36" spans="1:5" s="1" customFormat="1" ht="14.25">
      <c r="A36" s="51"/>
      <c r="B36" s="49"/>
      <c r="C36" s="49"/>
      <c r="D36" s="31">
        <f t="shared" si="2"/>
        <v>0</v>
      </c>
      <c r="E36" s="50">
        <f t="shared" si="3"/>
        <v>0</v>
      </c>
    </row>
    <row r="37" spans="1:5" s="1" customFormat="1" ht="14.25">
      <c r="A37" s="51"/>
      <c r="B37" s="49"/>
      <c r="C37" s="49"/>
      <c r="D37" s="31">
        <f t="shared" si="2"/>
        <v>0</v>
      </c>
      <c r="E37" s="50">
        <f t="shared" si="3"/>
        <v>0</v>
      </c>
    </row>
    <row r="38" spans="1:5" s="1" customFormat="1" ht="14.25">
      <c r="A38" s="51"/>
      <c r="B38" s="49"/>
      <c r="C38" s="49"/>
      <c r="D38" s="31">
        <f t="shared" si="2"/>
        <v>0</v>
      </c>
      <c r="E38" s="50">
        <f t="shared" si="3"/>
        <v>0</v>
      </c>
    </row>
    <row r="39" spans="1:5" s="1" customFormat="1" ht="14.25">
      <c r="A39" s="51"/>
      <c r="B39" s="49"/>
      <c r="C39" s="49"/>
      <c r="D39" s="31">
        <f t="shared" si="2"/>
        <v>0</v>
      </c>
      <c r="E39" s="50">
        <f t="shared" si="3"/>
        <v>0</v>
      </c>
    </row>
    <row r="40" spans="1:5" s="1" customFormat="1" ht="14.25">
      <c r="A40" s="51"/>
      <c r="B40" s="49"/>
      <c r="C40" s="49"/>
      <c r="D40" s="31">
        <f t="shared" si="2"/>
        <v>0</v>
      </c>
      <c r="E40" s="50">
        <f t="shared" si="3"/>
        <v>0</v>
      </c>
    </row>
    <row r="41" spans="1:5" s="1" customFormat="1" ht="14.25">
      <c r="A41" s="51"/>
      <c r="B41" s="49"/>
      <c r="C41" s="49"/>
      <c r="D41" s="31">
        <f t="shared" si="2"/>
        <v>0</v>
      </c>
      <c r="E41" s="50">
        <f t="shared" si="3"/>
        <v>0</v>
      </c>
    </row>
    <row r="42" spans="1:5" s="1" customFormat="1" ht="14.25">
      <c r="A42" s="51"/>
      <c r="B42" s="49"/>
      <c r="C42" s="49"/>
      <c r="D42" s="31">
        <f t="shared" si="2"/>
        <v>0</v>
      </c>
      <c r="E42" s="50">
        <f t="shared" si="3"/>
        <v>0</v>
      </c>
    </row>
    <row r="43" spans="1:5" s="1" customFormat="1" ht="14.25">
      <c r="A43" s="51"/>
      <c r="B43" s="49"/>
      <c r="C43" s="49"/>
      <c r="D43" s="31">
        <f t="shared" si="2"/>
        <v>0</v>
      </c>
      <c r="E43" s="50">
        <f t="shared" si="3"/>
        <v>0</v>
      </c>
    </row>
    <row r="44" spans="1:5" s="1" customFormat="1" ht="14.25">
      <c r="A44" s="51"/>
      <c r="B44" s="49"/>
      <c r="C44" s="49"/>
      <c r="D44" s="31">
        <f t="shared" si="2"/>
        <v>0</v>
      </c>
      <c r="E44" s="50">
        <f t="shared" si="3"/>
        <v>0</v>
      </c>
    </row>
    <row r="45" spans="1:5" s="1" customFormat="1" ht="14.25">
      <c r="A45" s="51"/>
      <c r="B45" s="49"/>
      <c r="C45" s="49"/>
      <c r="D45" s="31">
        <f t="shared" si="2"/>
        <v>0</v>
      </c>
      <c r="E45" s="50">
        <f t="shared" si="3"/>
        <v>0</v>
      </c>
    </row>
    <row r="46" spans="1:5" s="1" customFormat="1" ht="10.5" customHeight="1">
      <c r="A46" s="51"/>
      <c r="B46" s="49"/>
      <c r="C46" s="49"/>
      <c r="D46" s="31">
        <f t="shared" si="2"/>
        <v>0</v>
      </c>
      <c r="E46" s="50">
        <f t="shared" si="3"/>
        <v>0</v>
      </c>
    </row>
    <row r="47" spans="1:5" s="26" customFormat="1" ht="20.25" customHeight="1">
      <c r="A47" s="21" t="s">
        <v>378</v>
      </c>
      <c r="B47" s="47">
        <f>B7-B15</f>
        <v>-33449671</v>
      </c>
      <c r="C47" s="47">
        <f>C7-C15</f>
        <v>-254127068</v>
      </c>
      <c r="D47" s="25">
        <f t="shared" si="2"/>
        <v>220677397</v>
      </c>
      <c r="E47" s="48">
        <f t="shared" si="3"/>
        <v>-86.84</v>
      </c>
    </row>
    <row r="48" spans="1:5" s="26" customFormat="1" ht="20.25" customHeight="1">
      <c r="A48" s="21" t="s">
        <v>379</v>
      </c>
      <c r="B48" s="52">
        <v>1046685996</v>
      </c>
      <c r="C48" s="52">
        <v>855204000</v>
      </c>
      <c r="D48" s="25"/>
      <c r="E48" s="48"/>
    </row>
    <row r="49" spans="1:5" s="26" customFormat="1" ht="20.25" customHeight="1" thickBot="1">
      <c r="A49" s="53" t="s">
        <v>380</v>
      </c>
      <c r="B49" s="36">
        <f>B47+B48</f>
        <v>1013236325</v>
      </c>
      <c r="C49" s="36">
        <f>C47+C48</f>
        <v>601076932</v>
      </c>
      <c r="D49" s="39"/>
      <c r="E49" s="54"/>
    </row>
    <row r="50" spans="1:5" s="26" customFormat="1" ht="10.5" customHeight="1" thickBot="1">
      <c r="A50" s="55"/>
      <c r="B50" s="56"/>
      <c r="C50" s="56"/>
      <c r="D50" s="57"/>
      <c r="E50" s="48"/>
    </row>
    <row r="51" spans="1:5" ht="46.5" customHeight="1">
      <c r="A51" s="88"/>
      <c r="B51" s="89"/>
      <c r="C51" s="89"/>
      <c r="D51" s="89"/>
      <c r="E51" s="89"/>
    </row>
  </sheetData>
  <mergeCells count="8">
    <mergeCell ref="D5:E5"/>
    <mergeCell ref="A51:E51"/>
    <mergeCell ref="A3:E3"/>
    <mergeCell ref="A1:E1"/>
    <mergeCell ref="A2:E2"/>
    <mergeCell ref="A5:A6"/>
    <mergeCell ref="B5:B6"/>
    <mergeCell ref="C5:C6"/>
  </mergeCells>
  <printOptions horizontalCentered="1"/>
  <pageMargins left="0.6299212598425197" right="0.6299212598425197" top="0.7086614173228347" bottom="0.7874015748031497" header="0.5118110236220472" footer="0.5118110236220472"/>
  <pageSetup horizontalDpi="600" verticalDpi="600" orientation="portrait" paperSize="9" scale="99" r:id="rId1"/>
</worksheet>
</file>

<file path=xl/worksheets/sheet19.xml><?xml version="1.0" encoding="utf-8"?>
<worksheet xmlns="http://schemas.openxmlformats.org/spreadsheetml/2006/main" xmlns:r="http://schemas.openxmlformats.org/officeDocument/2006/relationships">
  <sheetPr codeName="Sheet22"/>
  <dimension ref="A1:E51"/>
  <sheetViews>
    <sheetView view="pageBreakPreview" zoomScale="60" zoomScaleNormal="75" workbookViewId="0" topLeftCell="A25">
      <selection activeCell="A4" sqref="A4:A6"/>
    </sheetView>
  </sheetViews>
  <sheetFormatPr defaultColWidth="9.00390625" defaultRowHeight="16.5"/>
  <cols>
    <col min="1" max="1" width="29.00390625" style="2" customWidth="1"/>
    <col min="2" max="2" width="17.125" style="2" customWidth="1"/>
    <col min="3" max="3" width="16.25390625" style="2" customWidth="1"/>
    <col min="4" max="4" width="16.875" style="2" customWidth="1"/>
    <col min="5" max="5" width="10.00390625" style="2" customWidth="1"/>
    <col min="6" max="16384" width="9.00390625" style="2" customWidth="1"/>
  </cols>
  <sheetData>
    <row r="1" spans="1:5" s="41" customFormat="1" ht="27.75" customHeight="1">
      <c r="A1" s="91" t="s">
        <v>381</v>
      </c>
      <c r="B1" s="92"/>
      <c r="C1" s="92"/>
      <c r="D1" s="92"/>
      <c r="E1" s="92"/>
    </row>
    <row r="2" spans="1:5" s="42" customFormat="1" ht="27.75" customHeight="1">
      <c r="A2" s="93" t="s">
        <v>148</v>
      </c>
      <c r="B2" s="93"/>
      <c r="C2" s="93"/>
      <c r="D2" s="93"/>
      <c r="E2" s="93"/>
    </row>
    <row r="3" spans="1:5" s="41" customFormat="1" ht="8.25" customHeight="1">
      <c r="A3" s="90"/>
      <c r="B3" s="90"/>
      <c r="C3" s="90"/>
      <c r="D3" s="90"/>
      <c r="E3" s="90"/>
    </row>
    <row r="4" spans="1:5" s="41" customFormat="1" ht="18" customHeight="1" thickBot="1">
      <c r="A4" s="43"/>
      <c r="B4" s="43" t="s">
        <v>149</v>
      </c>
      <c r="C4" s="43"/>
      <c r="D4" s="43"/>
      <c r="E4" s="11" t="s">
        <v>150</v>
      </c>
    </row>
    <row r="5" spans="1:5" s="41" customFormat="1" ht="16.5">
      <c r="A5" s="94" t="s">
        <v>151</v>
      </c>
      <c r="B5" s="86" t="s">
        <v>152</v>
      </c>
      <c r="C5" s="86" t="s">
        <v>153</v>
      </c>
      <c r="D5" s="86" t="s">
        <v>154</v>
      </c>
      <c r="E5" s="87"/>
    </row>
    <row r="6" spans="1:5" s="41" customFormat="1" ht="16.5">
      <c r="A6" s="95"/>
      <c r="B6" s="96"/>
      <c r="C6" s="96"/>
      <c r="D6" s="44" t="s">
        <v>155</v>
      </c>
      <c r="E6" s="45" t="s">
        <v>156</v>
      </c>
    </row>
    <row r="7" spans="1:5" s="26" customFormat="1" ht="27" customHeight="1">
      <c r="A7" s="46" t="s">
        <v>157</v>
      </c>
      <c r="B7" s="47">
        <f>SUM(B8:B14)</f>
        <v>46924780631</v>
      </c>
      <c r="C7" s="47">
        <f>SUM(C8:C14)</f>
        <v>14956851000</v>
      </c>
      <c r="D7" s="25">
        <f aca="true" t="shared" si="0" ref="D7:D47">B7-C7</f>
        <v>31967929631</v>
      </c>
      <c r="E7" s="48">
        <f aca="true" t="shared" si="1" ref="E7:E47">IF(C7=0,0,(D7/C7)*100)</f>
        <v>213.73</v>
      </c>
    </row>
    <row r="8" spans="1:5" s="1" customFormat="1" ht="14.25">
      <c r="A8" s="27" t="s">
        <v>158</v>
      </c>
      <c r="B8" s="49">
        <v>14712507375</v>
      </c>
      <c r="C8" s="49">
        <v>14217791000</v>
      </c>
      <c r="D8" s="31">
        <f t="shared" si="0"/>
        <v>494716375</v>
      </c>
      <c r="E8" s="50">
        <f t="shared" si="1"/>
        <v>3.48</v>
      </c>
    </row>
    <row r="9" spans="1:5" s="1" customFormat="1" ht="14.25">
      <c r="A9" s="27" t="s">
        <v>159</v>
      </c>
      <c r="B9" s="49">
        <v>32030000000</v>
      </c>
      <c r="C9" s="49">
        <v>725000000</v>
      </c>
      <c r="D9" s="31">
        <f t="shared" si="0"/>
        <v>31305000000</v>
      </c>
      <c r="E9" s="50">
        <f t="shared" si="1"/>
        <v>4317.93</v>
      </c>
    </row>
    <row r="10" spans="1:5" s="1" customFormat="1" ht="14.25">
      <c r="A10" s="27" t="s">
        <v>160</v>
      </c>
      <c r="B10" s="49"/>
      <c r="C10" s="49"/>
      <c r="D10" s="31">
        <f t="shared" si="0"/>
        <v>0</v>
      </c>
      <c r="E10" s="50">
        <f t="shared" si="1"/>
        <v>0</v>
      </c>
    </row>
    <row r="11" spans="1:5" s="1" customFormat="1" ht="14.25">
      <c r="A11" s="27" t="s">
        <v>161</v>
      </c>
      <c r="B11" s="49"/>
      <c r="C11" s="49"/>
      <c r="D11" s="31">
        <f t="shared" si="0"/>
        <v>0</v>
      </c>
      <c r="E11" s="50">
        <f t="shared" si="1"/>
        <v>0</v>
      </c>
    </row>
    <row r="12" spans="1:5" s="1" customFormat="1" ht="14.25">
      <c r="A12" s="27" t="s">
        <v>162</v>
      </c>
      <c r="B12" s="49">
        <v>164126261</v>
      </c>
      <c r="C12" s="49">
        <v>14060000</v>
      </c>
      <c r="D12" s="31">
        <f t="shared" si="0"/>
        <v>150066261</v>
      </c>
      <c r="E12" s="50">
        <f t="shared" si="1"/>
        <v>1067.33</v>
      </c>
    </row>
    <row r="13" spans="1:5" s="1" customFormat="1" ht="14.25">
      <c r="A13" s="27" t="s">
        <v>163</v>
      </c>
      <c r="B13" s="49"/>
      <c r="C13" s="49"/>
      <c r="D13" s="31">
        <f t="shared" si="0"/>
        <v>0</v>
      </c>
      <c r="E13" s="50">
        <f t="shared" si="1"/>
        <v>0</v>
      </c>
    </row>
    <row r="14" spans="1:5" s="1" customFormat="1" ht="14.25">
      <c r="A14" s="27" t="s">
        <v>164</v>
      </c>
      <c r="B14" s="49">
        <v>18146995</v>
      </c>
      <c r="C14" s="49"/>
      <c r="D14" s="31">
        <f t="shared" si="0"/>
        <v>18146995</v>
      </c>
      <c r="E14" s="50">
        <f t="shared" si="1"/>
        <v>0</v>
      </c>
    </row>
    <row r="15" spans="1:5" s="26" customFormat="1" ht="27" customHeight="1">
      <c r="A15" s="21" t="s">
        <v>165</v>
      </c>
      <c r="B15" s="47">
        <f>SUM(B16:B46)</f>
        <v>35942975969</v>
      </c>
      <c r="C15" s="47">
        <f>SUM(C16:C45)</f>
        <v>15062993000</v>
      </c>
      <c r="D15" s="25">
        <f t="shared" si="0"/>
        <v>20879982969</v>
      </c>
      <c r="E15" s="48">
        <f t="shared" si="1"/>
        <v>138.62</v>
      </c>
    </row>
    <row r="16" spans="1:5" s="1" customFormat="1" ht="14.25">
      <c r="A16" s="51" t="s">
        <v>382</v>
      </c>
      <c r="B16" s="49">
        <v>53288622</v>
      </c>
      <c r="C16" s="49">
        <v>52808000</v>
      </c>
      <c r="D16" s="31">
        <f t="shared" si="0"/>
        <v>480622</v>
      </c>
      <c r="E16" s="50">
        <f t="shared" si="1"/>
        <v>0.91</v>
      </c>
    </row>
    <row r="17" spans="1:5" s="1" customFormat="1" ht="14.25">
      <c r="A17" s="51" t="s">
        <v>383</v>
      </c>
      <c r="B17" s="49">
        <v>95039285</v>
      </c>
      <c r="C17" s="49">
        <v>218862000</v>
      </c>
      <c r="D17" s="31">
        <f t="shared" si="0"/>
        <v>-123822715</v>
      </c>
      <c r="E17" s="50">
        <f t="shared" si="1"/>
        <v>-56.58</v>
      </c>
    </row>
    <row r="18" spans="1:5" s="1" customFormat="1" ht="14.25">
      <c r="A18" s="58" t="s">
        <v>384</v>
      </c>
      <c r="B18" s="49">
        <v>35790922605</v>
      </c>
      <c r="C18" s="49">
        <v>14772894000</v>
      </c>
      <c r="D18" s="31">
        <f t="shared" si="0"/>
        <v>21018028605</v>
      </c>
      <c r="E18" s="50">
        <f t="shared" si="1"/>
        <v>142.27</v>
      </c>
    </row>
    <row r="19" spans="1:5" s="1" customFormat="1" ht="14.25">
      <c r="A19" s="51" t="s">
        <v>385</v>
      </c>
      <c r="B19" s="49">
        <v>3275294</v>
      </c>
      <c r="C19" s="49">
        <v>17184000</v>
      </c>
      <c r="D19" s="31">
        <f t="shared" si="0"/>
        <v>-13908706</v>
      </c>
      <c r="E19" s="50">
        <f t="shared" si="1"/>
        <v>-80.94</v>
      </c>
    </row>
    <row r="20" spans="1:5" s="1" customFormat="1" ht="14.25">
      <c r="A20" s="51" t="s">
        <v>173</v>
      </c>
      <c r="B20" s="49">
        <v>409135</v>
      </c>
      <c r="C20" s="49">
        <v>1202000</v>
      </c>
      <c r="D20" s="31">
        <f t="shared" si="0"/>
        <v>-792865</v>
      </c>
      <c r="E20" s="50">
        <f t="shared" si="1"/>
        <v>-65.96</v>
      </c>
    </row>
    <row r="21" spans="1:5" s="1" customFormat="1" ht="14.25">
      <c r="A21" s="51" t="s">
        <v>386</v>
      </c>
      <c r="B21" s="49">
        <v>41028</v>
      </c>
      <c r="C21" s="49">
        <v>43000</v>
      </c>
      <c r="D21" s="31">
        <f t="shared" si="0"/>
        <v>-1972</v>
      </c>
      <c r="E21" s="50">
        <f t="shared" si="1"/>
        <v>-4.59</v>
      </c>
    </row>
    <row r="22" spans="1:5" s="1" customFormat="1" ht="14.25">
      <c r="A22" s="51"/>
      <c r="B22" s="49"/>
      <c r="C22" s="49"/>
      <c r="D22" s="31">
        <f t="shared" si="0"/>
        <v>0</v>
      </c>
      <c r="E22" s="50">
        <f t="shared" si="1"/>
        <v>0</v>
      </c>
    </row>
    <row r="23" spans="1:5" s="1" customFormat="1" ht="14.25">
      <c r="A23" s="51"/>
      <c r="B23" s="49"/>
      <c r="C23" s="49"/>
      <c r="D23" s="31">
        <f t="shared" si="0"/>
        <v>0</v>
      </c>
      <c r="E23" s="50">
        <f t="shared" si="1"/>
        <v>0</v>
      </c>
    </row>
    <row r="24" spans="1:5" s="1" customFormat="1" ht="14.25">
      <c r="A24" s="51"/>
      <c r="B24" s="49"/>
      <c r="C24" s="49"/>
      <c r="D24" s="31">
        <f t="shared" si="0"/>
        <v>0</v>
      </c>
      <c r="E24" s="50">
        <f t="shared" si="1"/>
        <v>0</v>
      </c>
    </row>
    <row r="25" spans="1:5" s="1" customFormat="1" ht="14.25">
      <c r="A25" s="51"/>
      <c r="B25" s="49"/>
      <c r="C25" s="49"/>
      <c r="D25" s="31">
        <f t="shared" si="0"/>
        <v>0</v>
      </c>
      <c r="E25" s="50">
        <f t="shared" si="1"/>
        <v>0</v>
      </c>
    </row>
    <row r="26" spans="1:5" s="1" customFormat="1" ht="14.25">
      <c r="A26" s="51"/>
      <c r="B26" s="49"/>
      <c r="C26" s="49"/>
      <c r="D26" s="31">
        <f t="shared" si="0"/>
        <v>0</v>
      </c>
      <c r="E26" s="50">
        <f t="shared" si="1"/>
        <v>0</v>
      </c>
    </row>
    <row r="27" spans="1:5" s="1" customFormat="1" ht="14.25">
      <c r="A27" s="51"/>
      <c r="B27" s="49"/>
      <c r="C27" s="49"/>
      <c r="D27" s="31">
        <f t="shared" si="0"/>
        <v>0</v>
      </c>
      <c r="E27" s="50">
        <f t="shared" si="1"/>
        <v>0</v>
      </c>
    </row>
    <row r="28" spans="1:5" s="1" customFormat="1" ht="14.25">
      <c r="A28" s="51"/>
      <c r="B28" s="49"/>
      <c r="C28" s="49"/>
      <c r="D28" s="31">
        <f t="shared" si="0"/>
        <v>0</v>
      </c>
      <c r="E28" s="50">
        <f t="shared" si="1"/>
        <v>0</v>
      </c>
    </row>
    <row r="29" spans="1:5" s="1" customFormat="1" ht="14.25">
      <c r="A29" s="51"/>
      <c r="B29" s="49"/>
      <c r="C29" s="49"/>
      <c r="D29" s="31">
        <f t="shared" si="0"/>
        <v>0</v>
      </c>
      <c r="E29" s="50">
        <f t="shared" si="1"/>
        <v>0</v>
      </c>
    </row>
    <row r="30" spans="1:5" s="1" customFormat="1" ht="14.25">
      <c r="A30" s="51"/>
      <c r="B30" s="49"/>
      <c r="C30" s="49"/>
      <c r="D30" s="31">
        <f t="shared" si="0"/>
        <v>0</v>
      </c>
      <c r="E30" s="50">
        <f t="shared" si="1"/>
        <v>0</v>
      </c>
    </row>
    <row r="31" spans="1:5" s="1" customFormat="1" ht="14.25">
      <c r="A31" s="51"/>
      <c r="B31" s="49"/>
      <c r="C31" s="49"/>
      <c r="D31" s="31">
        <f t="shared" si="0"/>
        <v>0</v>
      </c>
      <c r="E31" s="50">
        <f t="shared" si="1"/>
        <v>0</v>
      </c>
    </row>
    <row r="32" spans="1:5" s="1" customFormat="1" ht="14.25">
      <c r="A32" s="51"/>
      <c r="B32" s="49"/>
      <c r="C32" s="49"/>
      <c r="D32" s="31">
        <f t="shared" si="0"/>
        <v>0</v>
      </c>
      <c r="E32" s="50">
        <f t="shared" si="1"/>
        <v>0</v>
      </c>
    </row>
    <row r="33" spans="1:5" s="1" customFormat="1" ht="14.25">
      <c r="A33" s="51"/>
      <c r="B33" s="49"/>
      <c r="C33" s="49"/>
      <c r="D33" s="31">
        <f t="shared" si="0"/>
        <v>0</v>
      </c>
      <c r="E33" s="50">
        <f t="shared" si="1"/>
        <v>0</v>
      </c>
    </row>
    <row r="34" spans="1:5" s="1" customFormat="1" ht="14.25">
      <c r="A34" s="51"/>
      <c r="B34" s="49"/>
      <c r="C34" s="49"/>
      <c r="D34" s="31">
        <f t="shared" si="0"/>
        <v>0</v>
      </c>
      <c r="E34" s="50">
        <f t="shared" si="1"/>
        <v>0</v>
      </c>
    </row>
    <row r="35" spans="1:5" s="1" customFormat="1" ht="14.25">
      <c r="A35" s="51"/>
      <c r="B35" s="49"/>
      <c r="C35" s="49"/>
      <c r="D35" s="31">
        <f t="shared" si="0"/>
        <v>0</v>
      </c>
      <c r="E35" s="50">
        <f t="shared" si="1"/>
        <v>0</v>
      </c>
    </row>
    <row r="36" spans="1:5" s="1" customFormat="1" ht="14.25">
      <c r="A36" s="51"/>
      <c r="B36" s="49"/>
      <c r="C36" s="49"/>
      <c r="D36" s="31">
        <f t="shared" si="0"/>
        <v>0</v>
      </c>
      <c r="E36" s="50">
        <f t="shared" si="1"/>
        <v>0</v>
      </c>
    </row>
    <row r="37" spans="1:5" s="1" customFormat="1" ht="14.25">
      <c r="A37" s="51"/>
      <c r="B37" s="49"/>
      <c r="C37" s="49"/>
      <c r="D37" s="31">
        <f t="shared" si="0"/>
        <v>0</v>
      </c>
      <c r="E37" s="50">
        <f t="shared" si="1"/>
        <v>0</v>
      </c>
    </row>
    <row r="38" spans="1:5" s="1" customFormat="1" ht="14.25">
      <c r="A38" s="51"/>
      <c r="B38" s="49"/>
      <c r="C38" s="49"/>
      <c r="D38" s="31">
        <f t="shared" si="0"/>
        <v>0</v>
      </c>
      <c r="E38" s="50">
        <f t="shared" si="1"/>
        <v>0</v>
      </c>
    </row>
    <row r="39" spans="1:5" s="1" customFormat="1" ht="14.25">
      <c r="A39" s="51"/>
      <c r="B39" s="49"/>
      <c r="C39" s="49"/>
      <c r="D39" s="31">
        <f t="shared" si="0"/>
        <v>0</v>
      </c>
      <c r="E39" s="50">
        <f t="shared" si="1"/>
        <v>0</v>
      </c>
    </row>
    <row r="40" spans="1:5" s="1" customFormat="1" ht="14.25">
      <c r="A40" s="51"/>
      <c r="B40" s="49"/>
      <c r="C40" s="49"/>
      <c r="D40" s="31">
        <f t="shared" si="0"/>
        <v>0</v>
      </c>
      <c r="E40" s="50">
        <f t="shared" si="1"/>
        <v>0</v>
      </c>
    </row>
    <row r="41" spans="1:5" s="1" customFormat="1" ht="14.25">
      <c r="A41" s="51"/>
      <c r="B41" s="49"/>
      <c r="C41" s="49"/>
      <c r="D41" s="31">
        <f t="shared" si="0"/>
        <v>0</v>
      </c>
      <c r="E41" s="50">
        <f t="shared" si="1"/>
        <v>0</v>
      </c>
    </row>
    <row r="42" spans="1:5" s="1" customFormat="1" ht="14.25">
      <c r="A42" s="51"/>
      <c r="B42" s="49"/>
      <c r="C42" s="49"/>
      <c r="D42" s="31">
        <f t="shared" si="0"/>
        <v>0</v>
      </c>
      <c r="E42" s="50">
        <f t="shared" si="1"/>
        <v>0</v>
      </c>
    </row>
    <row r="43" spans="1:5" s="1" customFormat="1" ht="14.25">
      <c r="A43" s="51"/>
      <c r="B43" s="49"/>
      <c r="C43" s="49"/>
      <c r="D43" s="31">
        <f t="shared" si="0"/>
        <v>0</v>
      </c>
      <c r="E43" s="50">
        <f t="shared" si="1"/>
        <v>0</v>
      </c>
    </row>
    <row r="44" spans="1:5" s="1" customFormat="1" ht="14.25">
      <c r="A44" s="51"/>
      <c r="B44" s="49"/>
      <c r="C44" s="49"/>
      <c r="D44" s="31">
        <f t="shared" si="0"/>
        <v>0</v>
      </c>
      <c r="E44" s="50">
        <f t="shared" si="1"/>
        <v>0</v>
      </c>
    </row>
    <row r="45" spans="1:5" s="1" customFormat="1" ht="14.25">
      <c r="A45" s="51"/>
      <c r="B45" s="49"/>
      <c r="C45" s="49"/>
      <c r="D45" s="31">
        <f t="shared" si="0"/>
        <v>0</v>
      </c>
      <c r="E45" s="50">
        <f t="shared" si="1"/>
        <v>0</v>
      </c>
    </row>
    <row r="46" spans="1:5" s="1" customFormat="1" ht="10.5" customHeight="1">
      <c r="A46" s="51"/>
      <c r="B46" s="49"/>
      <c r="C46" s="49"/>
      <c r="D46" s="31">
        <f t="shared" si="0"/>
        <v>0</v>
      </c>
      <c r="E46" s="50">
        <f t="shared" si="1"/>
        <v>0</v>
      </c>
    </row>
    <row r="47" spans="1:5" s="26" customFormat="1" ht="20.25" customHeight="1">
      <c r="A47" s="21" t="s">
        <v>166</v>
      </c>
      <c r="B47" s="47">
        <f>B7-B15</f>
        <v>10981804662</v>
      </c>
      <c r="C47" s="47">
        <f>C7-C15</f>
        <v>-106142000</v>
      </c>
      <c r="D47" s="25">
        <f t="shared" si="0"/>
        <v>11087946662</v>
      </c>
      <c r="E47" s="48">
        <f t="shared" si="1"/>
        <v>-10446.33</v>
      </c>
    </row>
    <row r="48" spans="1:5" s="26" customFormat="1" ht="20.25" customHeight="1">
      <c r="A48" s="21" t="s">
        <v>167</v>
      </c>
      <c r="B48" s="52">
        <v>742248876</v>
      </c>
      <c r="C48" s="52">
        <v>826498000</v>
      </c>
      <c r="D48" s="25"/>
      <c r="E48" s="48"/>
    </row>
    <row r="49" spans="1:5" s="26" customFormat="1" ht="20.25" customHeight="1" thickBot="1">
      <c r="A49" s="53" t="s">
        <v>168</v>
      </c>
      <c r="B49" s="36">
        <f>B47+B48</f>
        <v>11724053538</v>
      </c>
      <c r="C49" s="36">
        <f>C47+C48</f>
        <v>720356000</v>
      </c>
      <c r="D49" s="39"/>
      <c r="E49" s="54"/>
    </row>
    <row r="50" spans="1:5" s="26" customFormat="1" ht="10.5" customHeight="1" thickBot="1">
      <c r="A50" s="55"/>
      <c r="B50" s="56"/>
      <c r="C50" s="56"/>
      <c r="D50" s="57"/>
      <c r="E50" s="48"/>
    </row>
    <row r="51" spans="1:5" ht="46.5" customHeight="1">
      <c r="A51" s="88"/>
      <c r="B51" s="89"/>
      <c r="C51" s="89"/>
      <c r="D51" s="89"/>
      <c r="E51" s="89"/>
    </row>
  </sheetData>
  <mergeCells count="8">
    <mergeCell ref="D5:E5"/>
    <mergeCell ref="A51:E51"/>
    <mergeCell ref="A3:E3"/>
    <mergeCell ref="A1:E1"/>
    <mergeCell ref="A2:E2"/>
    <mergeCell ref="A5:A6"/>
    <mergeCell ref="B5:B6"/>
    <mergeCell ref="C5:C6"/>
  </mergeCells>
  <printOptions horizontalCentered="1"/>
  <pageMargins left="0.6299212598425197" right="0.6299212598425197" top="0.7086614173228347" bottom="0.7874015748031497" header="0.5118110236220472" footer="0.5118110236220472"/>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sheetPr codeName="Sheet3"/>
  <dimension ref="A1:E51"/>
  <sheetViews>
    <sheetView view="pageBreakPreview" zoomScale="75" zoomScaleNormal="75" zoomScaleSheetLayoutView="75" workbookViewId="0" topLeftCell="A1">
      <pane xSplit="1" ySplit="6" topLeftCell="B31" activePane="bottomRight" state="frozen"/>
      <selection pane="topLeft" activeCell="A4" sqref="A4:A6"/>
      <selection pane="topRight" activeCell="A4" sqref="A4:A6"/>
      <selection pane="bottomLeft" activeCell="A4" sqref="A4:A6"/>
      <selection pane="bottomRight" activeCell="B4" sqref="B4"/>
    </sheetView>
  </sheetViews>
  <sheetFormatPr defaultColWidth="9.00390625" defaultRowHeight="16.5"/>
  <cols>
    <col min="1" max="1" width="29.00390625" style="2" customWidth="1"/>
    <col min="2" max="2" width="17.125" style="2" customWidth="1"/>
    <col min="3" max="3" width="16.25390625" style="2" customWidth="1"/>
    <col min="4" max="4" width="16.50390625" style="2" customWidth="1"/>
    <col min="5" max="5" width="7.875" style="2" customWidth="1"/>
    <col min="6" max="16384" width="9.00390625" style="2" customWidth="1"/>
  </cols>
  <sheetData>
    <row r="1" spans="1:5" s="41" customFormat="1" ht="27.75" customHeight="1">
      <c r="A1" s="91" t="s">
        <v>86</v>
      </c>
      <c r="B1" s="92"/>
      <c r="C1" s="92"/>
      <c r="D1" s="92"/>
      <c r="E1" s="92"/>
    </row>
    <row r="2" spans="1:5" s="42" customFormat="1" ht="27.75" customHeight="1">
      <c r="A2" s="93" t="s">
        <v>87</v>
      </c>
      <c r="B2" s="93"/>
      <c r="C2" s="93"/>
      <c r="D2" s="93"/>
      <c r="E2" s="93"/>
    </row>
    <row r="3" spans="1:5" s="41" customFormat="1" ht="8.25" customHeight="1">
      <c r="A3" s="90"/>
      <c r="B3" s="90"/>
      <c r="C3" s="90"/>
      <c r="D3" s="90"/>
      <c r="E3" s="90"/>
    </row>
    <row r="4" spans="1:5" s="41" customFormat="1" ht="18" customHeight="1" thickBot="1">
      <c r="A4" s="43"/>
      <c r="B4" s="43" t="s">
        <v>88</v>
      </c>
      <c r="C4" s="43"/>
      <c r="D4" s="43"/>
      <c r="E4" s="11" t="s">
        <v>89</v>
      </c>
    </row>
    <row r="5" spans="1:5" s="41" customFormat="1" ht="16.5">
      <c r="A5" s="94" t="s">
        <v>90</v>
      </c>
      <c r="B5" s="86" t="s">
        <v>91</v>
      </c>
      <c r="C5" s="86" t="s">
        <v>92</v>
      </c>
      <c r="D5" s="86" t="s">
        <v>93</v>
      </c>
      <c r="E5" s="87"/>
    </row>
    <row r="6" spans="1:5" s="41" customFormat="1" ht="16.5">
      <c r="A6" s="95"/>
      <c r="B6" s="96"/>
      <c r="C6" s="96"/>
      <c r="D6" s="44" t="s">
        <v>94</v>
      </c>
      <c r="E6" s="45" t="s">
        <v>95</v>
      </c>
    </row>
    <row r="7" spans="1:5" s="26" customFormat="1" ht="27" customHeight="1">
      <c r="A7" s="46" t="s">
        <v>96</v>
      </c>
      <c r="B7" s="47">
        <f>SUM(B8:B14)</f>
        <v>11838094246</v>
      </c>
      <c r="C7" s="47">
        <f>SUM(C8:C14)</f>
        <v>11911839000</v>
      </c>
      <c r="D7" s="25">
        <f aca="true" t="shared" si="0" ref="D7:D47">B7-C7</f>
        <v>-73744754</v>
      </c>
      <c r="E7" s="48">
        <f aca="true" t="shared" si="1" ref="E7:E47">IF(C7=0,0,(D7/C7)*100)</f>
        <v>-0.62</v>
      </c>
    </row>
    <row r="8" spans="1:5" s="1" customFormat="1" ht="14.25">
      <c r="A8" s="27" t="s">
        <v>97</v>
      </c>
      <c r="B8" s="49">
        <v>0</v>
      </c>
      <c r="C8" s="49">
        <v>0</v>
      </c>
      <c r="D8" s="31">
        <f t="shared" si="0"/>
        <v>0</v>
      </c>
      <c r="E8" s="50">
        <f t="shared" si="1"/>
        <v>0</v>
      </c>
    </row>
    <row r="9" spans="1:5" s="1" customFormat="1" ht="14.25">
      <c r="A9" s="27" t="s">
        <v>98</v>
      </c>
      <c r="B9" s="49">
        <v>0</v>
      </c>
      <c r="C9" s="49">
        <v>0</v>
      </c>
      <c r="D9" s="31">
        <f t="shared" si="0"/>
        <v>0</v>
      </c>
      <c r="E9" s="50">
        <f t="shared" si="1"/>
        <v>0</v>
      </c>
    </row>
    <row r="10" spans="1:5" s="1" customFormat="1" ht="14.25">
      <c r="A10" s="27" t="s">
        <v>99</v>
      </c>
      <c r="B10" s="49">
        <v>621864</v>
      </c>
      <c r="C10" s="49">
        <v>200000</v>
      </c>
      <c r="D10" s="31">
        <f t="shared" si="0"/>
        <v>421864</v>
      </c>
      <c r="E10" s="50">
        <f t="shared" si="1"/>
        <v>210.93</v>
      </c>
    </row>
    <row r="11" spans="1:5" s="1" customFormat="1" ht="14.25">
      <c r="A11" s="27" t="s">
        <v>100</v>
      </c>
      <c r="B11" s="49">
        <v>0</v>
      </c>
      <c r="C11" s="49">
        <v>0</v>
      </c>
      <c r="D11" s="31">
        <f t="shared" si="0"/>
        <v>0</v>
      </c>
      <c r="E11" s="50">
        <f t="shared" si="1"/>
        <v>0</v>
      </c>
    </row>
    <row r="12" spans="1:5" s="1" customFormat="1" ht="14.25">
      <c r="A12" s="27" t="s">
        <v>101</v>
      </c>
      <c r="B12" s="49">
        <v>145097108</v>
      </c>
      <c r="C12" s="49">
        <v>289800000</v>
      </c>
      <c r="D12" s="31">
        <f t="shared" si="0"/>
        <v>-144702892</v>
      </c>
      <c r="E12" s="50">
        <f t="shared" si="1"/>
        <v>-49.93</v>
      </c>
    </row>
    <row r="13" spans="1:5" s="1" customFormat="1" ht="14.25">
      <c r="A13" s="27" t="s">
        <v>102</v>
      </c>
      <c r="B13" s="49">
        <v>11500000000</v>
      </c>
      <c r="C13" s="49">
        <v>11500000000</v>
      </c>
      <c r="D13" s="31">
        <f t="shared" si="0"/>
        <v>0</v>
      </c>
      <c r="E13" s="50">
        <f t="shared" si="1"/>
        <v>0</v>
      </c>
    </row>
    <row r="14" spans="1:5" s="1" customFormat="1" ht="14.25">
      <c r="A14" s="27" t="s">
        <v>103</v>
      </c>
      <c r="B14" s="49">
        <v>192375274</v>
      </c>
      <c r="C14" s="49">
        <v>121839000</v>
      </c>
      <c r="D14" s="31">
        <f t="shared" si="0"/>
        <v>70536274</v>
      </c>
      <c r="E14" s="50">
        <f t="shared" si="1"/>
        <v>57.89</v>
      </c>
    </row>
    <row r="15" spans="1:5" s="26" customFormat="1" ht="27" customHeight="1">
      <c r="A15" s="21" t="s">
        <v>104</v>
      </c>
      <c r="B15" s="47">
        <f>SUM(B16:B46)</f>
        <v>8484607049</v>
      </c>
      <c r="C15" s="47">
        <f>SUM(C16:C45)</f>
        <v>10910381000</v>
      </c>
      <c r="D15" s="25">
        <f t="shared" si="0"/>
        <v>-2425773951</v>
      </c>
      <c r="E15" s="48">
        <f t="shared" si="1"/>
        <v>-22.23</v>
      </c>
    </row>
    <row r="16" spans="1:5" s="1" customFormat="1" ht="14.25">
      <c r="A16" s="51" t="s">
        <v>105</v>
      </c>
      <c r="B16" s="49">
        <v>7906013091</v>
      </c>
      <c r="C16" s="49">
        <v>9778885000</v>
      </c>
      <c r="D16" s="31">
        <f t="shared" si="0"/>
        <v>-1872871909</v>
      </c>
      <c r="E16" s="50">
        <f t="shared" si="1"/>
        <v>-19.15</v>
      </c>
    </row>
    <row r="17" spans="1:5" s="1" customFormat="1" ht="14.25">
      <c r="A17" s="51" t="s">
        <v>106</v>
      </c>
      <c r="B17" s="49">
        <v>136592360</v>
      </c>
      <c r="C17" s="49">
        <v>234330000</v>
      </c>
      <c r="D17" s="31">
        <f t="shared" si="0"/>
        <v>-97737640</v>
      </c>
      <c r="E17" s="50">
        <f t="shared" si="1"/>
        <v>-41.71</v>
      </c>
    </row>
    <row r="18" spans="1:5" s="1" customFormat="1" ht="14.25">
      <c r="A18" s="51" t="s">
        <v>107</v>
      </c>
      <c r="B18" s="49">
        <v>421600530</v>
      </c>
      <c r="C18" s="49">
        <v>870898000</v>
      </c>
      <c r="D18" s="31">
        <f t="shared" si="0"/>
        <v>-449297470</v>
      </c>
      <c r="E18" s="50">
        <f t="shared" si="1"/>
        <v>-51.59</v>
      </c>
    </row>
    <row r="19" spans="1:5" s="1" customFormat="1" ht="14.25">
      <c r="A19" s="51" t="s">
        <v>108</v>
      </c>
      <c r="B19" s="49">
        <v>20401068</v>
      </c>
      <c r="C19" s="49">
        <v>26268000</v>
      </c>
      <c r="D19" s="31">
        <f t="shared" si="0"/>
        <v>-5866932</v>
      </c>
      <c r="E19" s="50">
        <f t="shared" si="1"/>
        <v>-22.33</v>
      </c>
    </row>
    <row r="20" spans="1:5" s="1" customFormat="1" ht="14.25">
      <c r="A20" s="51"/>
      <c r="B20" s="49"/>
      <c r="C20" s="49"/>
      <c r="D20" s="31">
        <f t="shared" si="0"/>
        <v>0</v>
      </c>
      <c r="E20" s="50">
        <f t="shared" si="1"/>
        <v>0</v>
      </c>
    </row>
    <row r="21" spans="1:5" s="1" customFormat="1" ht="14.25">
      <c r="A21" s="51"/>
      <c r="B21" s="49"/>
      <c r="C21" s="49"/>
      <c r="D21" s="31">
        <f t="shared" si="0"/>
        <v>0</v>
      </c>
      <c r="E21" s="50">
        <f t="shared" si="1"/>
        <v>0</v>
      </c>
    </row>
    <row r="22" spans="1:5" s="1" customFormat="1" ht="14.25">
      <c r="A22" s="51"/>
      <c r="B22" s="49"/>
      <c r="C22" s="49"/>
      <c r="D22" s="31">
        <f t="shared" si="0"/>
        <v>0</v>
      </c>
      <c r="E22" s="50">
        <f t="shared" si="1"/>
        <v>0</v>
      </c>
    </row>
    <row r="23" spans="1:5" s="1" customFormat="1" ht="14.25">
      <c r="A23" s="51"/>
      <c r="B23" s="49"/>
      <c r="C23" s="49"/>
      <c r="D23" s="31">
        <f t="shared" si="0"/>
        <v>0</v>
      </c>
      <c r="E23" s="50">
        <f t="shared" si="1"/>
        <v>0</v>
      </c>
    </row>
    <row r="24" spans="1:5" s="1" customFormat="1" ht="14.25">
      <c r="A24" s="51"/>
      <c r="B24" s="49"/>
      <c r="C24" s="49"/>
      <c r="D24" s="31">
        <f t="shared" si="0"/>
        <v>0</v>
      </c>
      <c r="E24" s="50">
        <f t="shared" si="1"/>
        <v>0</v>
      </c>
    </row>
    <row r="25" spans="1:5" s="1" customFormat="1" ht="14.25">
      <c r="A25" s="51"/>
      <c r="B25" s="49"/>
      <c r="C25" s="49"/>
      <c r="D25" s="31">
        <f t="shared" si="0"/>
        <v>0</v>
      </c>
      <c r="E25" s="50">
        <f t="shared" si="1"/>
        <v>0</v>
      </c>
    </row>
    <row r="26" spans="1:5" s="1" customFormat="1" ht="14.25">
      <c r="A26" s="51"/>
      <c r="B26" s="49"/>
      <c r="C26" s="49"/>
      <c r="D26" s="31">
        <f t="shared" si="0"/>
        <v>0</v>
      </c>
      <c r="E26" s="50">
        <f t="shared" si="1"/>
        <v>0</v>
      </c>
    </row>
    <row r="27" spans="1:5" s="1" customFormat="1" ht="14.25">
      <c r="A27" s="51"/>
      <c r="B27" s="49"/>
      <c r="C27" s="49"/>
      <c r="D27" s="31">
        <f t="shared" si="0"/>
        <v>0</v>
      </c>
      <c r="E27" s="50">
        <f t="shared" si="1"/>
        <v>0</v>
      </c>
    </row>
    <row r="28" spans="1:5" s="1" customFormat="1" ht="14.25">
      <c r="A28" s="51"/>
      <c r="B28" s="49"/>
      <c r="C28" s="49"/>
      <c r="D28" s="31">
        <f t="shared" si="0"/>
        <v>0</v>
      </c>
      <c r="E28" s="50">
        <f t="shared" si="1"/>
        <v>0</v>
      </c>
    </row>
    <row r="29" spans="1:5" s="1" customFormat="1" ht="14.25">
      <c r="A29" s="51"/>
      <c r="B29" s="49"/>
      <c r="C29" s="49"/>
      <c r="D29" s="31">
        <f t="shared" si="0"/>
        <v>0</v>
      </c>
      <c r="E29" s="50">
        <f t="shared" si="1"/>
        <v>0</v>
      </c>
    </row>
    <row r="30" spans="1:5" s="1" customFormat="1" ht="14.25">
      <c r="A30" s="51"/>
      <c r="B30" s="49"/>
      <c r="C30" s="49"/>
      <c r="D30" s="31">
        <f t="shared" si="0"/>
        <v>0</v>
      </c>
      <c r="E30" s="50">
        <f t="shared" si="1"/>
        <v>0</v>
      </c>
    </row>
    <row r="31" spans="1:5" s="1" customFormat="1" ht="14.25">
      <c r="A31" s="51"/>
      <c r="B31" s="49"/>
      <c r="C31" s="49"/>
      <c r="D31" s="31">
        <f t="shared" si="0"/>
        <v>0</v>
      </c>
      <c r="E31" s="50">
        <f t="shared" si="1"/>
        <v>0</v>
      </c>
    </row>
    <row r="32" spans="1:5" s="1" customFormat="1" ht="14.25">
      <c r="A32" s="51"/>
      <c r="B32" s="49"/>
      <c r="C32" s="49"/>
      <c r="D32" s="31">
        <f t="shared" si="0"/>
        <v>0</v>
      </c>
      <c r="E32" s="50">
        <f t="shared" si="1"/>
        <v>0</v>
      </c>
    </row>
    <row r="33" spans="1:5" s="1" customFormat="1" ht="14.25">
      <c r="A33" s="51"/>
      <c r="B33" s="49"/>
      <c r="C33" s="49"/>
      <c r="D33" s="31">
        <f t="shared" si="0"/>
        <v>0</v>
      </c>
      <c r="E33" s="50">
        <f t="shared" si="1"/>
        <v>0</v>
      </c>
    </row>
    <row r="34" spans="1:5" s="1" customFormat="1" ht="14.25">
      <c r="A34" s="51"/>
      <c r="B34" s="49"/>
      <c r="C34" s="49"/>
      <c r="D34" s="31">
        <f t="shared" si="0"/>
        <v>0</v>
      </c>
      <c r="E34" s="50">
        <f t="shared" si="1"/>
        <v>0</v>
      </c>
    </row>
    <row r="35" spans="1:5" s="1" customFormat="1" ht="14.25">
      <c r="A35" s="51"/>
      <c r="B35" s="49"/>
      <c r="C35" s="49"/>
      <c r="D35" s="31">
        <f t="shared" si="0"/>
        <v>0</v>
      </c>
      <c r="E35" s="50">
        <f t="shared" si="1"/>
        <v>0</v>
      </c>
    </row>
    <row r="36" spans="1:5" s="1" customFormat="1" ht="14.25">
      <c r="A36" s="51"/>
      <c r="B36" s="49"/>
      <c r="C36" s="49"/>
      <c r="D36" s="31">
        <f t="shared" si="0"/>
        <v>0</v>
      </c>
      <c r="E36" s="50">
        <f t="shared" si="1"/>
        <v>0</v>
      </c>
    </row>
    <row r="37" spans="1:5" s="1" customFormat="1" ht="14.25">
      <c r="A37" s="51"/>
      <c r="B37" s="49"/>
      <c r="C37" s="49"/>
      <c r="D37" s="31">
        <f t="shared" si="0"/>
        <v>0</v>
      </c>
      <c r="E37" s="50">
        <f t="shared" si="1"/>
        <v>0</v>
      </c>
    </row>
    <row r="38" spans="1:5" s="1" customFormat="1" ht="14.25">
      <c r="A38" s="51"/>
      <c r="B38" s="49"/>
      <c r="C38" s="49"/>
      <c r="D38" s="31">
        <f t="shared" si="0"/>
        <v>0</v>
      </c>
      <c r="E38" s="50">
        <f t="shared" si="1"/>
        <v>0</v>
      </c>
    </row>
    <row r="39" spans="1:5" s="1" customFormat="1" ht="14.25">
      <c r="A39" s="51"/>
      <c r="B39" s="49"/>
      <c r="C39" s="49"/>
      <c r="D39" s="31">
        <f t="shared" si="0"/>
        <v>0</v>
      </c>
      <c r="E39" s="50">
        <f t="shared" si="1"/>
        <v>0</v>
      </c>
    </row>
    <row r="40" spans="1:5" s="1" customFormat="1" ht="14.25">
      <c r="A40" s="51"/>
      <c r="B40" s="49"/>
      <c r="C40" s="49"/>
      <c r="D40" s="31">
        <f t="shared" si="0"/>
        <v>0</v>
      </c>
      <c r="E40" s="50">
        <f t="shared" si="1"/>
        <v>0</v>
      </c>
    </row>
    <row r="41" spans="1:5" s="1" customFormat="1" ht="14.25">
      <c r="A41" s="51"/>
      <c r="B41" s="49"/>
      <c r="C41" s="49"/>
      <c r="D41" s="31">
        <f t="shared" si="0"/>
        <v>0</v>
      </c>
      <c r="E41" s="50">
        <f t="shared" si="1"/>
        <v>0</v>
      </c>
    </row>
    <row r="42" spans="1:5" s="1" customFormat="1" ht="14.25">
      <c r="A42" s="51"/>
      <c r="B42" s="49"/>
      <c r="C42" s="49"/>
      <c r="D42" s="31">
        <f t="shared" si="0"/>
        <v>0</v>
      </c>
      <c r="E42" s="50">
        <f t="shared" si="1"/>
        <v>0</v>
      </c>
    </row>
    <row r="43" spans="1:5" s="1" customFormat="1" ht="14.25">
      <c r="A43" s="51"/>
      <c r="B43" s="49"/>
      <c r="C43" s="49"/>
      <c r="D43" s="31">
        <f t="shared" si="0"/>
        <v>0</v>
      </c>
      <c r="E43" s="50">
        <f t="shared" si="1"/>
        <v>0</v>
      </c>
    </row>
    <row r="44" spans="1:5" s="1" customFormat="1" ht="14.25">
      <c r="A44" s="51"/>
      <c r="B44" s="49"/>
      <c r="C44" s="49"/>
      <c r="D44" s="31">
        <f t="shared" si="0"/>
        <v>0</v>
      </c>
      <c r="E44" s="50">
        <f t="shared" si="1"/>
        <v>0</v>
      </c>
    </row>
    <row r="45" spans="1:5" s="1" customFormat="1" ht="14.25">
      <c r="A45" s="51"/>
      <c r="B45" s="49"/>
      <c r="C45" s="49"/>
      <c r="D45" s="31">
        <f t="shared" si="0"/>
        <v>0</v>
      </c>
      <c r="E45" s="50">
        <f t="shared" si="1"/>
        <v>0</v>
      </c>
    </row>
    <row r="46" spans="1:5" s="1" customFormat="1" ht="10.5" customHeight="1">
      <c r="A46" s="51"/>
      <c r="B46" s="49"/>
      <c r="C46" s="49"/>
      <c r="D46" s="31">
        <f t="shared" si="0"/>
        <v>0</v>
      </c>
      <c r="E46" s="50">
        <f t="shared" si="1"/>
        <v>0</v>
      </c>
    </row>
    <row r="47" spans="1:5" s="26" customFormat="1" ht="20.25" customHeight="1">
      <c r="A47" s="21" t="s">
        <v>109</v>
      </c>
      <c r="B47" s="47">
        <f>B7-B15</f>
        <v>3353487197</v>
      </c>
      <c r="C47" s="47">
        <f>C7-C15</f>
        <v>1001458000</v>
      </c>
      <c r="D47" s="25">
        <f t="shared" si="0"/>
        <v>2352029197</v>
      </c>
      <c r="E47" s="48">
        <f t="shared" si="1"/>
        <v>234.86</v>
      </c>
    </row>
    <row r="48" spans="1:5" s="26" customFormat="1" ht="20.25" customHeight="1">
      <c r="A48" s="21" t="s">
        <v>110</v>
      </c>
      <c r="B48" s="52">
        <v>5295505449.43</v>
      </c>
      <c r="C48" s="52">
        <v>3354612000</v>
      </c>
      <c r="D48" s="25"/>
      <c r="E48" s="48"/>
    </row>
    <row r="49" spans="1:5" s="26" customFormat="1" ht="20.25" customHeight="1" thickBot="1">
      <c r="A49" s="53" t="s">
        <v>111</v>
      </c>
      <c r="B49" s="36">
        <f>B47+B48</f>
        <v>8648992646.43</v>
      </c>
      <c r="C49" s="36">
        <f>C47+C48</f>
        <v>4356070000</v>
      </c>
      <c r="D49" s="39"/>
      <c r="E49" s="54"/>
    </row>
    <row r="50" spans="1:5" s="26" customFormat="1" ht="10.5" customHeight="1" thickBot="1">
      <c r="A50" s="55"/>
      <c r="B50" s="56"/>
      <c r="C50" s="56"/>
      <c r="D50" s="57"/>
      <c r="E50" s="48"/>
    </row>
    <row r="51" spans="1:5" ht="46.5" customHeight="1">
      <c r="A51" s="88"/>
      <c r="B51" s="89"/>
      <c r="C51" s="89"/>
      <c r="D51" s="89"/>
      <c r="E51" s="89"/>
    </row>
  </sheetData>
  <mergeCells count="8">
    <mergeCell ref="D5:E5"/>
    <mergeCell ref="A51:E51"/>
    <mergeCell ref="A3:E3"/>
    <mergeCell ref="A1:E1"/>
    <mergeCell ref="A2:E2"/>
    <mergeCell ref="A5:A6"/>
    <mergeCell ref="B5:B6"/>
    <mergeCell ref="C5:C6"/>
  </mergeCells>
  <printOptions horizontalCentered="1"/>
  <pageMargins left="0.6299212598425197" right="0.6299212598425197" top="0.7086614173228347" bottom="0.7874015748031497" header="0.5118110236220472" footer="0.5118110236220472"/>
  <pageSetup horizontalDpi="300" verticalDpi="300" orientation="portrait" paperSize="9" scale="99" r:id="rId1"/>
</worksheet>
</file>

<file path=xl/worksheets/sheet20.xml><?xml version="1.0" encoding="utf-8"?>
<worksheet xmlns="http://schemas.openxmlformats.org/spreadsheetml/2006/main" xmlns:r="http://schemas.openxmlformats.org/officeDocument/2006/relationships">
  <sheetPr codeName="Sheet51"/>
  <dimension ref="A1:E51"/>
  <sheetViews>
    <sheetView view="pageBreakPreview" zoomScale="60" workbookViewId="0" topLeftCell="A25">
      <selection activeCell="A4" sqref="A4:A6"/>
    </sheetView>
  </sheetViews>
  <sheetFormatPr defaultColWidth="9.00390625" defaultRowHeight="16.5"/>
  <cols>
    <col min="1" max="1" width="29.00390625" style="2" customWidth="1"/>
    <col min="2" max="2" width="17.125" style="2" customWidth="1"/>
    <col min="3" max="3" width="16.25390625" style="2" customWidth="1"/>
    <col min="4" max="4" width="15.50390625" style="2" customWidth="1"/>
    <col min="5" max="5" width="7.875" style="2" customWidth="1"/>
    <col min="6" max="16384" width="9.00390625" style="2" customWidth="1"/>
  </cols>
  <sheetData>
    <row r="1" spans="1:5" s="41" customFormat="1" ht="27.75" customHeight="1">
      <c r="A1" s="97" t="s">
        <v>387</v>
      </c>
      <c r="B1" s="92"/>
      <c r="C1" s="92"/>
      <c r="D1" s="92"/>
      <c r="E1" s="92"/>
    </row>
    <row r="2" spans="1:5" s="42" customFormat="1" ht="27.75" customHeight="1">
      <c r="A2" s="93" t="s">
        <v>177</v>
      </c>
      <c r="B2" s="93"/>
      <c r="C2" s="93"/>
      <c r="D2" s="93"/>
      <c r="E2" s="93"/>
    </row>
    <row r="3" spans="1:5" s="41" customFormat="1" ht="8.25" customHeight="1">
      <c r="A3" s="90"/>
      <c r="B3" s="90"/>
      <c r="C3" s="90"/>
      <c r="D3" s="90"/>
      <c r="E3" s="90"/>
    </row>
    <row r="4" spans="1:5" s="41" customFormat="1" ht="18" customHeight="1" thickBot="1">
      <c r="A4" s="43"/>
      <c r="B4" s="43" t="s">
        <v>178</v>
      </c>
      <c r="C4" s="43"/>
      <c r="D4" s="43"/>
      <c r="E4" s="11" t="s">
        <v>179</v>
      </c>
    </row>
    <row r="5" spans="1:5" s="41" customFormat="1" ht="16.5">
      <c r="A5" s="94" t="s">
        <v>180</v>
      </c>
      <c r="B5" s="86" t="s">
        <v>181</v>
      </c>
      <c r="C5" s="86" t="s">
        <v>182</v>
      </c>
      <c r="D5" s="86" t="s">
        <v>183</v>
      </c>
      <c r="E5" s="87"/>
    </row>
    <row r="6" spans="1:5" s="41" customFormat="1" ht="16.5">
      <c r="A6" s="95"/>
      <c r="B6" s="96"/>
      <c r="C6" s="96"/>
      <c r="D6" s="44" t="s">
        <v>184</v>
      </c>
      <c r="E6" s="45" t="s">
        <v>185</v>
      </c>
    </row>
    <row r="7" spans="1:5" s="26" customFormat="1" ht="27" customHeight="1">
      <c r="A7" s="46" t="s">
        <v>186</v>
      </c>
      <c r="B7" s="47">
        <f>SUM(B8:B14)</f>
        <v>351823742</v>
      </c>
      <c r="C7" s="47">
        <f>SUM(C8:C14)</f>
        <v>341357000</v>
      </c>
      <c r="D7" s="25">
        <f aca="true" t="shared" si="0" ref="D7:D47">B7-C7</f>
        <v>10466742</v>
      </c>
      <c r="E7" s="48">
        <f aca="true" t="shared" si="1" ref="E7:E47">IF(C7=0,0,(D7/C7)*100)</f>
        <v>3.07</v>
      </c>
    </row>
    <row r="8" spans="1:5" s="1" customFormat="1" ht="14.25">
      <c r="A8" s="27" t="s">
        <v>187</v>
      </c>
      <c r="B8" s="49">
        <v>350821224</v>
      </c>
      <c r="C8" s="49">
        <v>341357000</v>
      </c>
      <c r="D8" s="31">
        <f t="shared" si="0"/>
        <v>9464224</v>
      </c>
      <c r="E8" s="50">
        <f t="shared" si="1"/>
        <v>2.77</v>
      </c>
    </row>
    <row r="9" spans="1:5" s="1" customFormat="1" ht="14.25">
      <c r="A9" s="27" t="s">
        <v>188</v>
      </c>
      <c r="B9" s="49">
        <v>0</v>
      </c>
      <c r="C9" s="49"/>
      <c r="D9" s="31">
        <f t="shared" si="0"/>
        <v>0</v>
      </c>
      <c r="E9" s="50">
        <f t="shared" si="1"/>
        <v>0</v>
      </c>
    </row>
    <row r="10" spans="1:5" s="1" customFormat="1" ht="14.25">
      <c r="A10" s="27" t="s">
        <v>189</v>
      </c>
      <c r="B10" s="49">
        <v>0</v>
      </c>
      <c r="C10" s="49"/>
      <c r="D10" s="31">
        <f t="shared" si="0"/>
        <v>0</v>
      </c>
      <c r="E10" s="50">
        <f t="shared" si="1"/>
        <v>0</v>
      </c>
    </row>
    <row r="11" spans="1:5" s="1" customFormat="1" ht="14.25">
      <c r="A11" s="27" t="s">
        <v>190</v>
      </c>
      <c r="B11" s="49">
        <v>0</v>
      </c>
      <c r="C11" s="49"/>
      <c r="D11" s="31">
        <f t="shared" si="0"/>
        <v>0</v>
      </c>
      <c r="E11" s="50">
        <f t="shared" si="1"/>
        <v>0</v>
      </c>
    </row>
    <row r="12" spans="1:5" s="1" customFormat="1" ht="14.25">
      <c r="A12" s="27" t="s">
        <v>191</v>
      </c>
      <c r="B12" s="49">
        <v>194518</v>
      </c>
      <c r="C12" s="49"/>
      <c r="D12" s="31">
        <f t="shared" si="0"/>
        <v>194518</v>
      </c>
      <c r="E12" s="50">
        <f t="shared" si="1"/>
        <v>0</v>
      </c>
    </row>
    <row r="13" spans="1:5" s="1" customFormat="1" ht="14.25">
      <c r="A13" s="27" t="s">
        <v>192</v>
      </c>
      <c r="B13" s="49">
        <v>0</v>
      </c>
      <c r="C13" s="49"/>
      <c r="D13" s="31">
        <f t="shared" si="0"/>
        <v>0</v>
      </c>
      <c r="E13" s="50">
        <f t="shared" si="1"/>
        <v>0</v>
      </c>
    </row>
    <row r="14" spans="1:5" s="1" customFormat="1" ht="14.25">
      <c r="A14" s="27" t="s">
        <v>193</v>
      </c>
      <c r="B14" s="49">
        <v>808000</v>
      </c>
      <c r="C14" s="49"/>
      <c r="D14" s="31">
        <f t="shared" si="0"/>
        <v>808000</v>
      </c>
      <c r="E14" s="50">
        <f t="shared" si="1"/>
        <v>0</v>
      </c>
    </row>
    <row r="15" spans="1:5" s="26" customFormat="1" ht="27" customHeight="1">
      <c r="A15" s="21" t="s">
        <v>194</v>
      </c>
      <c r="B15" s="47">
        <f>SUM(B16:B46)</f>
        <v>122632015</v>
      </c>
      <c r="C15" s="47">
        <f>SUM(C16:C45)</f>
        <v>200969000</v>
      </c>
      <c r="D15" s="25">
        <f t="shared" si="0"/>
        <v>-78336985</v>
      </c>
      <c r="E15" s="48">
        <f t="shared" si="1"/>
        <v>-38.98</v>
      </c>
    </row>
    <row r="16" spans="1:5" s="1" customFormat="1" ht="14.25">
      <c r="A16" s="51" t="s">
        <v>388</v>
      </c>
      <c r="B16" s="49">
        <v>43767669</v>
      </c>
      <c r="C16" s="49">
        <v>83479000</v>
      </c>
      <c r="D16" s="31">
        <f t="shared" si="0"/>
        <v>-39711331</v>
      </c>
      <c r="E16" s="50">
        <f t="shared" si="1"/>
        <v>-47.57</v>
      </c>
    </row>
    <row r="17" spans="1:5" s="1" customFormat="1" ht="14.25">
      <c r="A17" s="51" t="s">
        <v>389</v>
      </c>
      <c r="B17" s="49">
        <v>14441869</v>
      </c>
      <c r="C17" s="49">
        <v>43661000</v>
      </c>
      <c r="D17" s="31">
        <f t="shared" si="0"/>
        <v>-29219131</v>
      </c>
      <c r="E17" s="50">
        <f t="shared" si="1"/>
        <v>-66.92</v>
      </c>
    </row>
    <row r="18" spans="1:5" s="1" customFormat="1" ht="14.25">
      <c r="A18" s="51" t="s">
        <v>390</v>
      </c>
      <c r="B18" s="49">
        <v>9267470</v>
      </c>
      <c r="C18" s="49">
        <v>9802000</v>
      </c>
      <c r="D18" s="31">
        <f t="shared" si="0"/>
        <v>-534530</v>
      </c>
      <c r="E18" s="50">
        <f t="shared" si="1"/>
        <v>-5.45</v>
      </c>
    </row>
    <row r="19" spans="1:5" s="1" customFormat="1" ht="14.25">
      <c r="A19" s="51" t="s">
        <v>391</v>
      </c>
      <c r="B19" s="49">
        <v>10331654</v>
      </c>
      <c r="C19" s="49">
        <v>11321000</v>
      </c>
      <c r="D19" s="31">
        <f t="shared" si="0"/>
        <v>-989346</v>
      </c>
      <c r="E19" s="50">
        <f t="shared" si="1"/>
        <v>-8.74</v>
      </c>
    </row>
    <row r="20" spans="1:5" s="1" customFormat="1" ht="14.25">
      <c r="A20" s="51" t="s">
        <v>392</v>
      </c>
      <c r="B20" s="49">
        <v>6880746</v>
      </c>
      <c r="C20" s="49">
        <v>13791000</v>
      </c>
      <c r="D20" s="31">
        <f t="shared" si="0"/>
        <v>-6910254</v>
      </c>
      <c r="E20" s="50">
        <f t="shared" si="1"/>
        <v>-50.11</v>
      </c>
    </row>
    <row r="21" spans="1:5" s="1" customFormat="1" ht="14.25">
      <c r="A21" s="51" t="s">
        <v>393</v>
      </c>
      <c r="B21" s="49">
        <v>693540</v>
      </c>
      <c r="C21" s="49">
        <v>2445000</v>
      </c>
      <c r="D21" s="31">
        <f t="shared" si="0"/>
        <v>-1751460</v>
      </c>
      <c r="E21" s="50">
        <f t="shared" si="1"/>
        <v>-71.63</v>
      </c>
    </row>
    <row r="22" spans="1:5" s="1" customFormat="1" ht="14.25">
      <c r="A22" s="51" t="s">
        <v>394</v>
      </c>
      <c r="B22" s="49">
        <v>18728306</v>
      </c>
      <c r="C22" s="49">
        <v>20511000</v>
      </c>
      <c r="D22" s="31">
        <f t="shared" si="0"/>
        <v>-1782694</v>
      </c>
      <c r="E22" s="50">
        <f t="shared" si="1"/>
        <v>-8.69</v>
      </c>
    </row>
    <row r="23" spans="1:5" s="1" customFormat="1" ht="14.25">
      <c r="A23" s="51" t="s">
        <v>395</v>
      </c>
      <c r="B23" s="49">
        <v>18520761</v>
      </c>
      <c r="C23" s="49">
        <v>15959000</v>
      </c>
      <c r="D23" s="31">
        <f t="shared" si="0"/>
        <v>2561761</v>
      </c>
      <c r="E23" s="50">
        <f t="shared" si="1"/>
        <v>16.05</v>
      </c>
    </row>
    <row r="24" spans="1:5" s="1" customFormat="1" ht="14.25">
      <c r="A24" s="51"/>
      <c r="B24" s="49">
        <v>0</v>
      </c>
      <c r="C24" s="49"/>
      <c r="D24" s="31">
        <f t="shared" si="0"/>
        <v>0</v>
      </c>
      <c r="E24" s="50">
        <f t="shared" si="1"/>
        <v>0</v>
      </c>
    </row>
    <row r="25" spans="1:5" s="1" customFormat="1" ht="14.25">
      <c r="A25" s="51"/>
      <c r="B25" s="49"/>
      <c r="C25" s="49"/>
      <c r="D25" s="31">
        <f t="shared" si="0"/>
        <v>0</v>
      </c>
      <c r="E25" s="50">
        <f t="shared" si="1"/>
        <v>0</v>
      </c>
    </row>
    <row r="26" spans="1:5" s="1" customFormat="1" ht="14.25">
      <c r="A26" s="51"/>
      <c r="B26" s="49"/>
      <c r="C26" s="49"/>
      <c r="D26" s="31">
        <f t="shared" si="0"/>
        <v>0</v>
      </c>
      <c r="E26" s="50">
        <f t="shared" si="1"/>
        <v>0</v>
      </c>
    </row>
    <row r="27" spans="1:5" s="1" customFormat="1" ht="14.25">
      <c r="A27" s="51"/>
      <c r="B27" s="49"/>
      <c r="C27" s="49"/>
      <c r="D27" s="31">
        <f t="shared" si="0"/>
        <v>0</v>
      </c>
      <c r="E27" s="50">
        <f t="shared" si="1"/>
        <v>0</v>
      </c>
    </row>
    <row r="28" spans="1:5" s="1" customFormat="1" ht="14.25">
      <c r="A28" s="51"/>
      <c r="B28" s="49"/>
      <c r="C28" s="49"/>
      <c r="D28" s="31">
        <f t="shared" si="0"/>
        <v>0</v>
      </c>
      <c r="E28" s="50">
        <f t="shared" si="1"/>
        <v>0</v>
      </c>
    </row>
    <row r="29" spans="1:5" s="1" customFormat="1" ht="14.25">
      <c r="A29" s="51"/>
      <c r="B29" s="49"/>
      <c r="C29" s="49"/>
      <c r="D29" s="31">
        <f t="shared" si="0"/>
        <v>0</v>
      </c>
      <c r="E29" s="50">
        <f t="shared" si="1"/>
        <v>0</v>
      </c>
    </row>
    <row r="30" spans="1:5" s="1" customFormat="1" ht="14.25">
      <c r="A30" s="51"/>
      <c r="B30" s="49"/>
      <c r="C30" s="49"/>
      <c r="D30" s="31">
        <f t="shared" si="0"/>
        <v>0</v>
      </c>
      <c r="E30" s="50">
        <f t="shared" si="1"/>
        <v>0</v>
      </c>
    </row>
    <row r="31" spans="1:5" s="1" customFormat="1" ht="14.25">
      <c r="A31" s="51"/>
      <c r="B31" s="49"/>
      <c r="C31" s="49"/>
      <c r="D31" s="31">
        <f t="shared" si="0"/>
        <v>0</v>
      </c>
      <c r="E31" s="50">
        <f t="shared" si="1"/>
        <v>0</v>
      </c>
    </row>
    <row r="32" spans="1:5" s="1" customFormat="1" ht="14.25">
      <c r="A32" s="51"/>
      <c r="B32" s="49"/>
      <c r="C32" s="49"/>
      <c r="D32" s="31">
        <f t="shared" si="0"/>
        <v>0</v>
      </c>
      <c r="E32" s="50">
        <f t="shared" si="1"/>
        <v>0</v>
      </c>
    </row>
    <row r="33" spans="1:5" s="1" customFormat="1" ht="14.25">
      <c r="A33" s="51"/>
      <c r="B33" s="49"/>
      <c r="C33" s="49"/>
      <c r="D33" s="31">
        <f t="shared" si="0"/>
        <v>0</v>
      </c>
      <c r="E33" s="50">
        <f t="shared" si="1"/>
        <v>0</v>
      </c>
    </row>
    <row r="34" spans="1:5" s="1" customFormat="1" ht="14.25">
      <c r="A34" s="51"/>
      <c r="B34" s="49"/>
      <c r="C34" s="49"/>
      <c r="D34" s="31">
        <f t="shared" si="0"/>
        <v>0</v>
      </c>
      <c r="E34" s="50">
        <f t="shared" si="1"/>
        <v>0</v>
      </c>
    </row>
    <row r="35" spans="1:5" s="1" customFormat="1" ht="14.25">
      <c r="A35" s="51"/>
      <c r="B35" s="49"/>
      <c r="C35" s="49"/>
      <c r="D35" s="31">
        <f t="shared" si="0"/>
        <v>0</v>
      </c>
      <c r="E35" s="50">
        <f t="shared" si="1"/>
        <v>0</v>
      </c>
    </row>
    <row r="36" spans="1:5" s="1" customFormat="1" ht="14.25">
      <c r="A36" s="51"/>
      <c r="B36" s="49"/>
      <c r="C36" s="49"/>
      <c r="D36" s="31">
        <f t="shared" si="0"/>
        <v>0</v>
      </c>
      <c r="E36" s="50">
        <f t="shared" si="1"/>
        <v>0</v>
      </c>
    </row>
    <row r="37" spans="1:5" s="1" customFormat="1" ht="14.25">
      <c r="A37" s="51"/>
      <c r="B37" s="49"/>
      <c r="C37" s="49"/>
      <c r="D37" s="31">
        <f t="shared" si="0"/>
        <v>0</v>
      </c>
      <c r="E37" s="50">
        <f t="shared" si="1"/>
        <v>0</v>
      </c>
    </row>
    <row r="38" spans="1:5" s="1" customFormat="1" ht="14.25">
      <c r="A38" s="51"/>
      <c r="B38" s="49"/>
      <c r="C38" s="49"/>
      <c r="D38" s="31">
        <f t="shared" si="0"/>
        <v>0</v>
      </c>
      <c r="E38" s="50">
        <f t="shared" si="1"/>
        <v>0</v>
      </c>
    </row>
    <row r="39" spans="1:5" s="1" customFormat="1" ht="14.25">
      <c r="A39" s="51"/>
      <c r="B39" s="49"/>
      <c r="C39" s="49"/>
      <c r="D39" s="31">
        <f t="shared" si="0"/>
        <v>0</v>
      </c>
      <c r="E39" s="50">
        <f t="shared" si="1"/>
        <v>0</v>
      </c>
    </row>
    <row r="40" spans="1:5" s="1" customFormat="1" ht="14.25">
      <c r="A40" s="51"/>
      <c r="B40" s="49"/>
      <c r="C40" s="49"/>
      <c r="D40" s="31">
        <f t="shared" si="0"/>
        <v>0</v>
      </c>
      <c r="E40" s="50">
        <f t="shared" si="1"/>
        <v>0</v>
      </c>
    </row>
    <row r="41" spans="1:5" s="1" customFormat="1" ht="14.25">
      <c r="A41" s="51"/>
      <c r="B41" s="49"/>
      <c r="C41" s="49"/>
      <c r="D41" s="31">
        <f t="shared" si="0"/>
        <v>0</v>
      </c>
      <c r="E41" s="50">
        <f t="shared" si="1"/>
        <v>0</v>
      </c>
    </row>
    <row r="42" spans="1:5" s="1" customFormat="1" ht="14.25">
      <c r="A42" s="51"/>
      <c r="B42" s="49"/>
      <c r="C42" s="49"/>
      <c r="D42" s="31">
        <f t="shared" si="0"/>
        <v>0</v>
      </c>
      <c r="E42" s="50">
        <f t="shared" si="1"/>
        <v>0</v>
      </c>
    </row>
    <row r="43" spans="1:5" s="1" customFormat="1" ht="14.25">
      <c r="A43" s="51"/>
      <c r="B43" s="49"/>
      <c r="C43" s="49"/>
      <c r="D43" s="31">
        <f t="shared" si="0"/>
        <v>0</v>
      </c>
      <c r="E43" s="50">
        <f t="shared" si="1"/>
        <v>0</v>
      </c>
    </row>
    <row r="44" spans="1:5" s="1" customFormat="1" ht="14.25">
      <c r="A44" s="51"/>
      <c r="B44" s="49"/>
      <c r="C44" s="49"/>
      <c r="D44" s="31">
        <f t="shared" si="0"/>
        <v>0</v>
      </c>
      <c r="E44" s="50">
        <f t="shared" si="1"/>
        <v>0</v>
      </c>
    </row>
    <row r="45" spans="1:5" s="1" customFormat="1" ht="14.25">
      <c r="A45" s="51"/>
      <c r="B45" s="49"/>
      <c r="C45" s="49"/>
      <c r="D45" s="31">
        <f t="shared" si="0"/>
        <v>0</v>
      </c>
      <c r="E45" s="50">
        <f t="shared" si="1"/>
        <v>0</v>
      </c>
    </row>
    <row r="46" spans="1:5" s="1" customFormat="1" ht="10.5" customHeight="1">
      <c r="A46" s="51"/>
      <c r="B46" s="49"/>
      <c r="C46" s="49"/>
      <c r="D46" s="31">
        <f t="shared" si="0"/>
        <v>0</v>
      </c>
      <c r="E46" s="50">
        <f t="shared" si="1"/>
        <v>0</v>
      </c>
    </row>
    <row r="47" spans="1:5" s="26" customFormat="1" ht="20.25" customHeight="1">
      <c r="A47" s="21" t="s">
        <v>205</v>
      </c>
      <c r="B47" s="47">
        <f>B7-B15</f>
        <v>229191727</v>
      </c>
      <c r="C47" s="47">
        <f>C7-C15</f>
        <v>140388000</v>
      </c>
      <c r="D47" s="25">
        <f t="shared" si="0"/>
        <v>88803727</v>
      </c>
      <c r="E47" s="48">
        <f t="shared" si="1"/>
        <v>63.26</v>
      </c>
    </row>
    <row r="48" spans="1:5" s="26" customFormat="1" ht="20.25" customHeight="1">
      <c r="A48" s="21" t="s">
        <v>206</v>
      </c>
      <c r="B48" s="52"/>
      <c r="C48" s="52"/>
      <c r="D48" s="25"/>
      <c r="E48" s="48"/>
    </row>
    <row r="49" spans="1:5" s="26" customFormat="1" ht="20.25" customHeight="1" thickBot="1">
      <c r="A49" s="53" t="s">
        <v>207</v>
      </c>
      <c r="B49" s="36">
        <f>B47+B48</f>
        <v>229191727</v>
      </c>
      <c r="C49" s="36">
        <f>C47+C48</f>
        <v>140388000</v>
      </c>
      <c r="D49" s="39"/>
      <c r="E49" s="54"/>
    </row>
    <row r="50" spans="1:5" s="26" customFormat="1" ht="10.5" customHeight="1" thickBot="1">
      <c r="A50" s="55"/>
      <c r="B50" s="56"/>
      <c r="C50" s="56"/>
      <c r="D50" s="57"/>
      <c r="E50" s="48"/>
    </row>
    <row r="51" spans="1:5" ht="46.5" customHeight="1">
      <c r="A51" s="88"/>
      <c r="B51" s="89"/>
      <c r="C51" s="89"/>
      <c r="D51" s="89"/>
      <c r="E51" s="89"/>
    </row>
  </sheetData>
  <mergeCells count="8">
    <mergeCell ref="A51:E51"/>
    <mergeCell ref="A1:E1"/>
    <mergeCell ref="A2:E2"/>
    <mergeCell ref="A3:E3"/>
    <mergeCell ref="A5:A6"/>
    <mergeCell ref="B5:B6"/>
    <mergeCell ref="C5:C6"/>
    <mergeCell ref="D5:E5"/>
  </mergeCells>
  <printOptions horizontalCentered="1"/>
  <pageMargins left="0.6299212598425197" right="0.6299212598425197" top="0.7086614173228347" bottom="0.7874015748031497" header="0.5118110236220472" footer="0.5118110236220472"/>
  <pageSetup horizontalDpi="600" verticalDpi="600" orientation="portrait" paperSize="9" scale="99" r:id="rId1"/>
</worksheet>
</file>

<file path=xl/worksheets/sheet21.xml><?xml version="1.0" encoding="utf-8"?>
<worksheet xmlns="http://schemas.openxmlformats.org/spreadsheetml/2006/main" xmlns:r="http://schemas.openxmlformats.org/officeDocument/2006/relationships">
  <sheetPr codeName="Sheet23">
    <tabColor indexed="14"/>
  </sheetPr>
  <dimension ref="A1:E51"/>
  <sheetViews>
    <sheetView view="pageBreakPreview" zoomScale="60" zoomScaleNormal="75" workbookViewId="0" topLeftCell="A1">
      <pane xSplit="1" ySplit="6" topLeftCell="B40" activePane="bottomRight" state="frozen"/>
      <selection pane="topLeft" activeCell="A4" sqref="A4:A6"/>
      <selection pane="topRight" activeCell="A4" sqref="A4:A6"/>
      <selection pane="bottomLeft" activeCell="A4" sqref="A4:A6"/>
      <selection pane="bottomRight" activeCell="A4" sqref="A4:A6"/>
    </sheetView>
  </sheetViews>
  <sheetFormatPr defaultColWidth="9.00390625" defaultRowHeight="16.5"/>
  <cols>
    <col min="1" max="1" width="29.00390625" style="2" customWidth="1"/>
    <col min="2" max="2" width="17.125" style="2" customWidth="1"/>
    <col min="3" max="3" width="16.25390625" style="2" customWidth="1"/>
    <col min="4" max="4" width="17.625" style="2" customWidth="1"/>
    <col min="5" max="5" width="7.875" style="2" customWidth="1"/>
    <col min="6" max="16384" width="9.00390625" style="2" customWidth="1"/>
  </cols>
  <sheetData>
    <row r="1" spans="1:5" s="41" customFormat="1" ht="27.75" customHeight="1">
      <c r="A1" s="97" t="s">
        <v>396</v>
      </c>
      <c r="B1" s="92"/>
      <c r="C1" s="92"/>
      <c r="D1" s="92"/>
      <c r="E1" s="92"/>
    </row>
    <row r="2" spans="1:5" s="42" customFormat="1" ht="27.75" customHeight="1">
      <c r="A2" s="93" t="s">
        <v>148</v>
      </c>
      <c r="B2" s="93"/>
      <c r="C2" s="93"/>
      <c r="D2" s="93"/>
      <c r="E2" s="93"/>
    </row>
    <row r="3" spans="1:5" s="41" customFormat="1" ht="8.25" customHeight="1">
      <c r="A3" s="90"/>
      <c r="B3" s="90"/>
      <c r="C3" s="90"/>
      <c r="D3" s="90"/>
      <c r="E3" s="90"/>
    </row>
    <row r="4" spans="1:5" s="41" customFormat="1" ht="18" customHeight="1" thickBot="1">
      <c r="A4" s="43"/>
      <c r="B4" s="43" t="s">
        <v>149</v>
      </c>
      <c r="C4" s="43"/>
      <c r="D4" s="43"/>
      <c r="E4" s="11" t="s">
        <v>150</v>
      </c>
    </row>
    <row r="5" spans="1:5" s="41" customFormat="1" ht="16.5">
      <c r="A5" s="94" t="s">
        <v>151</v>
      </c>
      <c r="B5" s="86" t="s">
        <v>152</v>
      </c>
      <c r="C5" s="86" t="s">
        <v>153</v>
      </c>
      <c r="D5" s="86" t="s">
        <v>154</v>
      </c>
      <c r="E5" s="87"/>
    </row>
    <row r="6" spans="1:5" s="41" customFormat="1" ht="16.5">
      <c r="A6" s="95"/>
      <c r="B6" s="96"/>
      <c r="C6" s="96"/>
      <c r="D6" s="44" t="s">
        <v>155</v>
      </c>
      <c r="E6" s="45" t="s">
        <v>156</v>
      </c>
    </row>
    <row r="7" spans="1:5" s="26" customFormat="1" ht="27" customHeight="1">
      <c r="A7" s="46" t="s">
        <v>157</v>
      </c>
      <c r="B7" s="47">
        <f>SUM(B8:B14)</f>
        <v>328935329618</v>
      </c>
      <c r="C7" s="47">
        <f>SUM(C8:C14)</f>
        <v>323422028000</v>
      </c>
      <c r="D7" s="25">
        <f aca="true" t="shared" si="0" ref="D7:D47">B7-C7</f>
        <v>5513301618</v>
      </c>
      <c r="E7" s="48">
        <f aca="true" t="shared" si="1" ref="E7:E47">IF(C7=0,0,(D7/C7)*100)</f>
        <v>1.7</v>
      </c>
    </row>
    <row r="8" spans="1:5" s="1" customFormat="1" ht="14.25">
      <c r="A8" s="27" t="s">
        <v>158</v>
      </c>
      <c r="B8" s="49"/>
      <c r="C8" s="49"/>
      <c r="D8" s="31">
        <f t="shared" si="0"/>
        <v>0</v>
      </c>
      <c r="E8" s="50">
        <f t="shared" si="1"/>
        <v>0</v>
      </c>
    </row>
    <row r="9" spans="1:5" s="1" customFormat="1" ht="14.25">
      <c r="A9" s="27" t="s">
        <v>159</v>
      </c>
      <c r="B9" s="49">
        <v>328926025195</v>
      </c>
      <c r="C9" s="49">
        <v>323418622000</v>
      </c>
      <c r="D9" s="31">
        <f t="shared" si="0"/>
        <v>5507403195</v>
      </c>
      <c r="E9" s="50">
        <f t="shared" si="1"/>
        <v>1.7</v>
      </c>
    </row>
    <row r="10" spans="1:5" s="1" customFormat="1" ht="14.25">
      <c r="A10" s="27" t="s">
        <v>160</v>
      </c>
      <c r="B10" s="49"/>
      <c r="C10" s="49"/>
      <c r="D10" s="31">
        <f t="shared" si="0"/>
        <v>0</v>
      </c>
      <c r="E10" s="50">
        <f t="shared" si="1"/>
        <v>0</v>
      </c>
    </row>
    <row r="11" spans="1:5" s="1" customFormat="1" ht="14.25">
      <c r="A11" s="27" t="s">
        <v>161</v>
      </c>
      <c r="B11" s="49"/>
      <c r="C11" s="49"/>
      <c r="D11" s="31">
        <f t="shared" si="0"/>
        <v>0</v>
      </c>
      <c r="E11" s="50">
        <f t="shared" si="1"/>
        <v>0</v>
      </c>
    </row>
    <row r="12" spans="1:5" s="1" customFormat="1" ht="14.25">
      <c r="A12" s="27" t="s">
        <v>162</v>
      </c>
      <c r="B12" s="49">
        <v>9304423</v>
      </c>
      <c r="C12" s="49">
        <v>3406000</v>
      </c>
      <c r="D12" s="31">
        <f t="shared" si="0"/>
        <v>5898423</v>
      </c>
      <c r="E12" s="50">
        <f t="shared" si="1"/>
        <v>173.18</v>
      </c>
    </row>
    <row r="13" spans="1:5" s="1" customFormat="1" ht="14.25">
      <c r="A13" s="27" t="s">
        <v>163</v>
      </c>
      <c r="B13" s="49"/>
      <c r="C13" s="49"/>
      <c r="D13" s="31">
        <f t="shared" si="0"/>
        <v>0</v>
      </c>
      <c r="E13" s="50">
        <f t="shared" si="1"/>
        <v>0</v>
      </c>
    </row>
    <row r="14" spans="1:5" s="1" customFormat="1" ht="14.25">
      <c r="A14" s="27" t="s">
        <v>164</v>
      </c>
      <c r="B14" s="49"/>
      <c r="C14" s="49"/>
      <c r="D14" s="31">
        <f t="shared" si="0"/>
        <v>0</v>
      </c>
      <c r="E14" s="50">
        <f t="shared" si="1"/>
        <v>0</v>
      </c>
    </row>
    <row r="15" spans="1:5" s="26" customFormat="1" ht="27" customHeight="1">
      <c r="A15" s="21" t="s">
        <v>165</v>
      </c>
      <c r="B15" s="47">
        <f>SUM(B16:B46)</f>
        <v>328926565786</v>
      </c>
      <c r="C15" s="47">
        <f>SUM(C16:C45)</f>
        <v>323418758000</v>
      </c>
      <c r="D15" s="25">
        <f t="shared" si="0"/>
        <v>5507807786</v>
      </c>
      <c r="E15" s="48">
        <f t="shared" si="1"/>
        <v>1.7</v>
      </c>
    </row>
    <row r="16" spans="1:5" s="1" customFormat="1" ht="14.25">
      <c r="A16" s="51" t="s">
        <v>397</v>
      </c>
      <c r="B16" s="49">
        <v>328925911200</v>
      </c>
      <c r="C16" s="49">
        <v>323418622000</v>
      </c>
      <c r="D16" s="31">
        <f t="shared" si="0"/>
        <v>5507289200</v>
      </c>
      <c r="E16" s="50">
        <f t="shared" si="1"/>
        <v>1.7</v>
      </c>
    </row>
    <row r="17" spans="1:5" s="1" customFormat="1" ht="14.25">
      <c r="A17" s="51" t="s">
        <v>173</v>
      </c>
      <c r="B17" s="49">
        <v>654586</v>
      </c>
      <c r="C17" s="49">
        <v>136000</v>
      </c>
      <c r="D17" s="31">
        <f t="shared" si="0"/>
        <v>518586</v>
      </c>
      <c r="E17" s="50">
        <f t="shared" si="1"/>
        <v>381.31</v>
      </c>
    </row>
    <row r="18" spans="1:5" s="1" customFormat="1" ht="14.25">
      <c r="A18" s="59"/>
      <c r="B18" s="49"/>
      <c r="C18" s="49"/>
      <c r="D18" s="31">
        <f t="shared" si="0"/>
        <v>0</v>
      </c>
      <c r="E18" s="50">
        <f t="shared" si="1"/>
        <v>0</v>
      </c>
    </row>
    <row r="19" spans="1:5" s="1" customFormat="1" ht="14.25">
      <c r="A19" s="51"/>
      <c r="B19" s="49"/>
      <c r="C19" s="49"/>
      <c r="D19" s="31">
        <f t="shared" si="0"/>
        <v>0</v>
      </c>
      <c r="E19" s="50">
        <f t="shared" si="1"/>
        <v>0</v>
      </c>
    </row>
    <row r="20" spans="1:5" s="1" customFormat="1" ht="14.25">
      <c r="A20" s="51"/>
      <c r="B20" s="49"/>
      <c r="C20" s="49"/>
      <c r="D20" s="31">
        <f t="shared" si="0"/>
        <v>0</v>
      </c>
      <c r="E20" s="50">
        <f t="shared" si="1"/>
        <v>0</v>
      </c>
    </row>
    <row r="21" spans="1:5" s="1" customFormat="1" ht="14.25">
      <c r="A21" s="51"/>
      <c r="B21" s="49"/>
      <c r="C21" s="49"/>
      <c r="D21" s="31">
        <f t="shared" si="0"/>
        <v>0</v>
      </c>
      <c r="E21" s="50">
        <f t="shared" si="1"/>
        <v>0</v>
      </c>
    </row>
    <row r="22" spans="1:5" s="1" customFormat="1" ht="14.25">
      <c r="A22" s="51"/>
      <c r="B22" s="49"/>
      <c r="C22" s="49"/>
      <c r="D22" s="31">
        <f t="shared" si="0"/>
        <v>0</v>
      </c>
      <c r="E22" s="50">
        <f t="shared" si="1"/>
        <v>0</v>
      </c>
    </row>
    <row r="23" spans="1:5" s="1" customFormat="1" ht="14.25">
      <c r="A23" s="51"/>
      <c r="B23" s="49"/>
      <c r="C23" s="49"/>
      <c r="D23" s="31">
        <f t="shared" si="0"/>
        <v>0</v>
      </c>
      <c r="E23" s="50">
        <f t="shared" si="1"/>
        <v>0</v>
      </c>
    </row>
    <row r="24" spans="1:5" s="1" customFormat="1" ht="14.25">
      <c r="A24" s="51"/>
      <c r="B24" s="49"/>
      <c r="C24" s="49"/>
      <c r="D24" s="31">
        <f t="shared" si="0"/>
        <v>0</v>
      </c>
      <c r="E24" s="50">
        <f t="shared" si="1"/>
        <v>0</v>
      </c>
    </row>
    <row r="25" spans="1:5" s="1" customFormat="1" ht="14.25">
      <c r="A25" s="51"/>
      <c r="B25" s="49"/>
      <c r="C25" s="49"/>
      <c r="D25" s="31">
        <f t="shared" si="0"/>
        <v>0</v>
      </c>
      <c r="E25" s="50">
        <f t="shared" si="1"/>
        <v>0</v>
      </c>
    </row>
    <row r="26" spans="1:5" s="1" customFormat="1" ht="14.25">
      <c r="A26" s="51"/>
      <c r="B26" s="49"/>
      <c r="C26" s="49"/>
      <c r="D26" s="31">
        <f t="shared" si="0"/>
        <v>0</v>
      </c>
      <c r="E26" s="50">
        <f t="shared" si="1"/>
        <v>0</v>
      </c>
    </row>
    <row r="27" spans="1:5" s="1" customFormat="1" ht="14.25">
      <c r="A27" s="51"/>
      <c r="B27" s="49"/>
      <c r="C27" s="49"/>
      <c r="D27" s="31">
        <f t="shared" si="0"/>
        <v>0</v>
      </c>
      <c r="E27" s="50">
        <f t="shared" si="1"/>
        <v>0</v>
      </c>
    </row>
    <row r="28" spans="1:5" s="1" customFormat="1" ht="14.25">
      <c r="A28" s="51"/>
      <c r="B28" s="49"/>
      <c r="C28" s="49"/>
      <c r="D28" s="31">
        <f t="shared" si="0"/>
        <v>0</v>
      </c>
      <c r="E28" s="50">
        <f t="shared" si="1"/>
        <v>0</v>
      </c>
    </row>
    <row r="29" spans="1:5" s="1" customFormat="1" ht="14.25">
      <c r="A29" s="51"/>
      <c r="B29" s="49"/>
      <c r="C29" s="49"/>
      <c r="D29" s="31">
        <f t="shared" si="0"/>
        <v>0</v>
      </c>
      <c r="E29" s="50">
        <f t="shared" si="1"/>
        <v>0</v>
      </c>
    </row>
    <row r="30" spans="1:5" s="1" customFormat="1" ht="14.25">
      <c r="A30" s="51"/>
      <c r="B30" s="49"/>
      <c r="C30" s="49"/>
      <c r="D30" s="31">
        <f t="shared" si="0"/>
        <v>0</v>
      </c>
      <c r="E30" s="50">
        <f t="shared" si="1"/>
        <v>0</v>
      </c>
    </row>
    <row r="31" spans="1:5" s="1" customFormat="1" ht="14.25">
      <c r="A31" s="51"/>
      <c r="B31" s="49"/>
      <c r="C31" s="49"/>
      <c r="D31" s="31">
        <f t="shared" si="0"/>
        <v>0</v>
      </c>
      <c r="E31" s="50">
        <f t="shared" si="1"/>
        <v>0</v>
      </c>
    </row>
    <row r="32" spans="1:5" s="1" customFormat="1" ht="14.25">
      <c r="A32" s="51"/>
      <c r="B32" s="49"/>
      <c r="C32" s="49"/>
      <c r="D32" s="31">
        <f t="shared" si="0"/>
        <v>0</v>
      </c>
      <c r="E32" s="50">
        <f t="shared" si="1"/>
        <v>0</v>
      </c>
    </row>
    <row r="33" spans="1:5" s="1" customFormat="1" ht="14.25">
      <c r="A33" s="51"/>
      <c r="B33" s="49"/>
      <c r="C33" s="49"/>
      <c r="D33" s="31">
        <f t="shared" si="0"/>
        <v>0</v>
      </c>
      <c r="E33" s="50">
        <f t="shared" si="1"/>
        <v>0</v>
      </c>
    </row>
    <row r="34" spans="1:5" s="1" customFormat="1" ht="14.25">
      <c r="A34" s="51"/>
      <c r="B34" s="49"/>
      <c r="C34" s="49"/>
      <c r="D34" s="31">
        <f t="shared" si="0"/>
        <v>0</v>
      </c>
      <c r="E34" s="50">
        <f t="shared" si="1"/>
        <v>0</v>
      </c>
    </row>
    <row r="35" spans="1:5" s="1" customFormat="1" ht="14.25">
      <c r="A35" s="51"/>
      <c r="B35" s="49"/>
      <c r="C35" s="49"/>
      <c r="D35" s="31">
        <f t="shared" si="0"/>
        <v>0</v>
      </c>
      <c r="E35" s="50">
        <f t="shared" si="1"/>
        <v>0</v>
      </c>
    </row>
    <row r="36" spans="1:5" s="1" customFormat="1" ht="14.25">
      <c r="A36" s="51"/>
      <c r="B36" s="49"/>
      <c r="C36" s="49"/>
      <c r="D36" s="31">
        <f t="shared" si="0"/>
        <v>0</v>
      </c>
      <c r="E36" s="50">
        <f t="shared" si="1"/>
        <v>0</v>
      </c>
    </row>
    <row r="37" spans="1:5" s="1" customFormat="1" ht="14.25">
      <c r="A37" s="51"/>
      <c r="B37" s="49"/>
      <c r="C37" s="49"/>
      <c r="D37" s="31">
        <f t="shared" si="0"/>
        <v>0</v>
      </c>
      <c r="E37" s="50">
        <f t="shared" si="1"/>
        <v>0</v>
      </c>
    </row>
    <row r="38" spans="1:5" s="1" customFormat="1" ht="14.25">
      <c r="A38" s="51"/>
      <c r="B38" s="49"/>
      <c r="C38" s="49"/>
      <c r="D38" s="31">
        <f t="shared" si="0"/>
        <v>0</v>
      </c>
      <c r="E38" s="50">
        <f t="shared" si="1"/>
        <v>0</v>
      </c>
    </row>
    <row r="39" spans="1:5" s="1" customFormat="1" ht="14.25">
      <c r="A39" s="51"/>
      <c r="B39" s="49"/>
      <c r="C39" s="49"/>
      <c r="D39" s="31">
        <f t="shared" si="0"/>
        <v>0</v>
      </c>
      <c r="E39" s="50">
        <f t="shared" si="1"/>
        <v>0</v>
      </c>
    </row>
    <row r="40" spans="1:5" s="1" customFormat="1" ht="14.25">
      <c r="A40" s="51"/>
      <c r="B40" s="49"/>
      <c r="C40" s="49"/>
      <c r="D40" s="31">
        <f t="shared" si="0"/>
        <v>0</v>
      </c>
      <c r="E40" s="50">
        <f t="shared" si="1"/>
        <v>0</v>
      </c>
    </row>
    <row r="41" spans="1:5" s="1" customFormat="1" ht="14.25">
      <c r="A41" s="51"/>
      <c r="B41" s="49"/>
      <c r="C41" s="49"/>
      <c r="D41" s="31">
        <f t="shared" si="0"/>
        <v>0</v>
      </c>
      <c r="E41" s="50">
        <f t="shared" si="1"/>
        <v>0</v>
      </c>
    </row>
    <row r="42" spans="1:5" s="1" customFormat="1" ht="14.25">
      <c r="A42" s="51"/>
      <c r="B42" s="49"/>
      <c r="C42" s="49"/>
      <c r="D42" s="31">
        <f t="shared" si="0"/>
        <v>0</v>
      </c>
      <c r="E42" s="50">
        <f t="shared" si="1"/>
        <v>0</v>
      </c>
    </row>
    <row r="43" spans="1:5" s="1" customFormat="1" ht="14.25">
      <c r="A43" s="51"/>
      <c r="B43" s="49"/>
      <c r="C43" s="49"/>
      <c r="D43" s="31">
        <f t="shared" si="0"/>
        <v>0</v>
      </c>
      <c r="E43" s="50">
        <f t="shared" si="1"/>
        <v>0</v>
      </c>
    </row>
    <row r="44" spans="1:5" s="1" customFormat="1" ht="14.25">
      <c r="A44" s="51"/>
      <c r="B44" s="49"/>
      <c r="C44" s="49"/>
      <c r="D44" s="31">
        <f t="shared" si="0"/>
        <v>0</v>
      </c>
      <c r="E44" s="50">
        <f t="shared" si="1"/>
        <v>0</v>
      </c>
    </row>
    <row r="45" spans="1:5" s="1" customFormat="1" ht="14.25">
      <c r="A45" s="51"/>
      <c r="B45" s="49"/>
      <c r="C45" s="49"/>
      <c r="D45" s="31">
        <f t="shared" si="0"/>
        <v>0</v>
      </c>
      <c r="E45" s="50">
        <f t="shared" si="1"/>
        <v>0</v>
      </c>
    </row>
    <row r="46" spans="1:5" s="1" customFormat="1" ht="10.5" customHeight="1">
      <c r="A46" s="51"/>
      <c r="B46" s="49"/>
      <c r="C46" s="49"/>
      <c r="D46" s="31">
        <f t="shared" si="0"/>
        <v>0</v>
      </c>
      <c r="E46" s="50">
        <f t="shared" si="1"/>
        <v>0</v>
      </c>
    </row>
    <row r="47" spans="1:5" s="26" customFormat="1" ht="20.25" customHeight="1">
      <c r="A47" s="21" t="s">
        <v>166</v>
      </c>
      <c r="B47" s="47">
        <f>B7-B15</f>
        <v>8763832</v>
      </c>
      <c r="C47" s="47">
        <f>C7-C15</f>
        <v>3270000</v>
      </c>
      <c r="D47" s="25">
        <f t="shared" si="0"/>
        <v>5493832</v>
      </c>
      <c r="E47" s="48">
        <f t="shared" si="1"/>
        <v>168.01</v>
      </c>
    </row>
    <row r="48" spans="1:5" s="26" customFormat="1" ht="20.25" customHeight="1">
      <c r="A48" s="21" t="s">
        <v>167</v>
      </c>
      <c r="B48" s="52">
        <v>352494820.34</v>
      </c>
      <c r="C48" s="52">
        <v>667852000</v>
      </c>
      <c r="D48" s="25"/>
      <c r="E48" s="48"/>
    </row>
    <row r="49" spans="1:5" s="26" customFormat="1" ht="20.25" customHeight="1" thickBot="1">
      <c r="A49" s="53" t="s">
        <v>168</v>
      </c>
      <c r="B49" s="36">
        <f>B47+B48</f>
        <v>361258652.34</v>
      </c>
      <c r="C49" s="36">
        <f>C47+C48</f>
        <v>671122000</v>
      </c>
      <c r="D49" s="39"/>
      <c r="E49" s="54"/>
    </row>
    <row r="50" spans="1:5" s="26" customFormat="1" ht="15.75" customHeight="1">
      <c r="A50" s="1" t="s">
        <v>398</v>
      </c>
      <c r="B50" s="1"/>
      <c r="C50" s="1"/>
      <c r="D50" s="1"/>
      <c r="E50" s="1"/>
    </row>
    <row r="51" spans="1:5" ht="15.75" customHeight="1">
      <c r="A51" s="1" t="s">
        <v>399</v>
      </c>
      <c r="B51" s="1"/>
      <c r="C51" s="1"/>
      <c r="D51" s="1"/>
      <c r="E51" s="1"/>
    </row>
  </sheetData>
  <mergeCells count="7">
    <mergeCell ref="A1:E1"/>
    <mergeCell ref="A2:E2"/>
    <mergeCell ref="D5:E5"/>
    <mergeCell ref="A5:A6"/>
    <mergeCell ref="B5:B6"/>
    <mergeCell ref="C5:C6"/>
    <mergeCell ref="A3:E3"/>
  </mergeCells>
  <printOptions horizontalCentered="1"/>
  <pageMargins left="0.6299212598425197" right="0.6299212598425197" top="0.7086614173228347" bottom="0.5905511811023623" header="0.5118110236220472" footer="0.5118110236220472"/>
  <pageSetup horizontalDpi="300" verticalDpi="300" orientation="portrait" paperSize="9" scale="99" r:id="rId1"/>
</worksheet>
</file>

<file path=xl/worksheets/sheet22.xml><?xml version="1.0" encoding="utf-8"?>
<worksheet xmlns="http://schemas.openxmlformats.org/spreadsheetml/2006/main" xmlns:r="http://schemas.openxmlformats.org/officeDocument/2006/relationships">
  <sheetPr codeName="Sheet24"/>
  <dimension ref="A1:E51"/>
  <sheetViews>
    <sheetView view="pageBreakPreview" zoomScale="60" zoomScaleNormal="75" workbookViewId="0" topLeftCell="A1">
      <selection activeCell="A3" sqref="A3:E3"/>
    </sheetView>
  </sheetViews>
  <sheetFormatPr defaultColWidth="9.00390625" defaultRowHeight="16.5"/>
  <cols>
    <col min="1" max="1" width="29.00390625" style="2" customWidth="1"/>
    <col min="2" max="2" width="17.125" style="2" customWidth="1"/>
    <col min="3" max="3" width="16.25390625" style="2" customWidth="1"/>
    <col min="4" max="4" width="17.00390625" style="2" customWidth="1"/>
    <col min="5" max="5" width="7.875" style="2" customWidth="1"/>
    <col min="6" max="16384" width="9.00390625" style="2" customWidth="1"/>
  </cols>
  <sheetData>
    <row r="1" spans="1:5" s="41" customFormat="1" ht="27.75" customHeight="1">
      <c r="A1" s="97" t="s">
        <v>400</v>
      </c>
      <c r="B1" s="92"/>
      <c r="C1" s="92"/>
      <c r="D1" s="92"/>
      <c r="E1" s="92"/>
    </row>
    <row r="2" spans="1:5" s="42" customFormat="1" ht="27.75" customHeight="1">
      <c r="A2" s="93" t="s">
        <v>148</v>
      </c>
      <c r="B2" s="93"/>
      <c r="C2" s="93"/>
      <c r="D2" s="93"/>
      <c r="E2" s="93"/>
    </row>
    <row r="3" spans="1:5" s="41" customFormat="1" ht="8.25" customHeight="1">
      <c r="A3" s="90"/>
      <c r="B3" s="90"/>
      <c r="C3" s="90"/>
      <c r="D3" s="90"/>
      <c r="E3" s="90"/>
    </row>
    <row r="4" spans="1:5" s="41" customFormat="1" ht="18" customHeight="1" thickBot="1">
      <c r="A4" s="43"/>
      <c r="B4" s="43" t="s">
        <v>149</v>
      </c>
      <c r="C4" s="43"/>
      <c r="D4" s="43"/>
      <c r="E4" s="11" t="s">
        <v>150</v>
      </c>
    </row>
    <row r="5" spans="1:5" s="41" customFormat="1" ht="16.5">
      <c r="A5" s="94" t="s">
        <v>151</v>
      </c>
      <c r="B5" s="86" t="s">
        <v>152</v>
      </c>
      <c r="C5" s="86" t="s">
        <v>153</v>
      </c>
      <c r="D5" s="86" t="s">
        <v>154</v>
      </c>
      <c r="E5" s="87"/>
    </row>
    <row r="6" spans="1:5" s="41" customFormat="1" ht="16.5">
      <c r="A6" s="95"/>
      <c r="B6" s="96"/>
      <c r="C6" s="96"/>
      <c r="D6" s="44" t="s">
        <v>155</v>
      </c>
      <c r="E6" s="45" t="s">
        <v>156</v>
      </c>
    </row>
    <row r="7" spans="1:5" s="26" customFormat="1" ht="27" customHeight="1">
      <c r="A7" s="46" t="s">
        <v>157</v>
      </c>
      <c r="B7" s="47">
        <f>SUM(B8:B14)</f>
        <v>273611161</v>
      </c>
      <c r="C7" s="47">
        <f>SUM(C8:C14)</f>
        <v>6247652000</v>
      </c>
      <c r="D7" s="25">
        <f aca="true" t="shared" si="0" ref="D7:D47">B7-C7</f>
        <v>-5974040839</v>
      </c>
      <c r="E7" s="48">
        <f aca="true" t="shared" si="1" ref="E7:E47">IF(C7=0,0,(D7/C7)*100)</f>
        <v>-95.62</v>
      </c>
    </row>
    <row r="8" spans="1:5" s="1" customFormat="1" ht="14.25">
      <c r="A8" s="27" t="s">
        <v>158</v>
      </c>
      <c r="B8" s="49"/>
      <c r="C8" s="49"/>
      <c r="D8" s="31">
        <f t="shared" si="0"/>
        <v>0</v>
      </c>
      <c r="E8" s="50">
        <f t="shared" si="1"/>
        <v>0</v>
      </c>
    </row>
    <row r="9" spans="1:5" s="1" customFormat="1" ht="14.25">
      <c r="A9" s="27" t="s">
        <v>159</v>
      </c>
      <c r="B9" s="49"/>
      <c r="C9" s="49"/>
      <c r="D9" s="31">
        <f t="shared" si="0"/>
        <v>0</v>
      </c>
      <c r="E9" s="50">
        <f t="shared" si="1"/>
        <v>0</v>
      </c>
    </row>
    <row r="10" spans="1:5" s="1" customFormat="1" ht="14.25">
      <c r="A10" s="27" t="s">
        <v>160</v>
      </c>
      <c r="B10" s="49"/>
      <c r="C10" s="49"/>
      <c r="D10" s="31">
        <f t="shared" si="0"/>
        <v>0</v>
      </c>
      <c r="E10" s="50">
        <f t="shared" si="1"/>
        <v>0</v>
      </c>
    </row>
    <row r="11" spans="1:5" s="1" customFormat="1" ht="14.25">
      <c r="A11" s="27" t="s">
        <v>161</v>
      </c>
      <c r="B11" s="49"/>
      <c r="C11" s="49"/>
      <c r="D11" s="31">
        <f t="shared" si="0"/>
        <v>0</v>
      </c>
      <c r="E11" s="50">
        <f t="shared" si="1"/>
        <v>0</v>
      </c>
    </row>
    <row r="12" spans="1:5" s="1" customFormat="1" ht="14.25">
      <c r="A12" s="27" t="s">
        <v>162</v>
      </c>
      <c r="B12" s="49">
        <v>272543177</v>
      </c>
      <c r="C12" s="49">
        <v>195221000</v>
      </c>
      <c r="D12" s="31">
        <f t="shared" si="0"/>
        <v>77322177</v>
      </c>
      <c r="E12" s="50">
        <f t="shared" si="1"/>
        <v>39.61</v>
      </c>
    </row>
    <row r="13" spans="1:5" s="1" customFormat="1" ht="14.25">
      <c r="A13" s="27" t="s">
        <v>163</v>
      </c>
      <c r="B13" s="49">
        <v>0</v>
      </c>
      <c r="C13" s="49">
        <v>6051931000</v>
      </c>
      <c r="D13" s="31">
        <f t="shared" si="0"/>
        <v>-6051931000</v>
      </c>
      <c r="E13" s="50">
        <f t="shared" si="1"/>
        <v>-100</v>
      </c>
    </row>
    <row r="14" spans="1:5" s="1" customFormat="1" ht="14.25">
      <c r="A14" s="27" t="s">
        <v>164</v>
      </c>
      <c r="B14" s="49">
        <v>1067984</v>
      </c>
      <c r="C14" s="49">
        <v>500000</v>
      </c>
      <c r="D14" s="31">
        <f t="shared" si="0"/>
        <v>567984</v>
      </c>
      <c r="E14" s="50">
        <f t="shared" si="1"/>
        <v>113.6</v>
      </c>
    </row>
    <row r="15" spans="1:5" s="26" customFormat="1" ht="27" customHeight="1">
      <c r="A15" s="21" t="s">
        <v>165</v>
      </c>
      <c r="B15" s="47">
        <f>SUM(B16:B46)</f>
        <v>1898681857</v>
      </c>
      <c r="C15" s="47">
        <f>SUM(C16:C45)</f>
        <v>2794851000</v>
      </c>
      <c r="D15" s="25">
        <f t="shared" si="0"/>
        <v>-896169143</v>
      </c>
      <c r="E15" s="48">
        <f t="shared" si="1"/>
        <v>-32.07</v>
      </c>
    </row>
    <row r="16" spans="1:5" s="1" customFormat="1" ht="14.25">
      <c r="A16" s="51" t="s">
        <v>401</v>
      </c>
      <c r="B16" s="49">
        <v>1574305482</v>
      </c>
      <c r="C16" s="49">
        <v>2444213000</v>
      </c>
      <c r="D16" s="31">
        <f t="shared" si="0"/>
        <v>-869907518</v>
      </c>
      <c r="E16" s="50">
        <f t="shared" si="1"/>
        <v>-35.59</v>
      </c>
    </row>
    <row r="17" spans="1:5" s="1" customFormat="1" ht="14.25">
      <c r="A17" s="51" t="s">
        <v>402</v>
      </c>
      <c r="B17" s="49">
        <v>279699419</v>
      </c>
      <c r="C17" s="49">
        <v>346066000</v>
      </c>
      <c r="D17" s="31">
        <f t="shared" si="0"/>
        <v>-66366581</v>
      </c>
      <c r="E17" s="50">
        <f t="shared" si="1"/>
        <v>-19.18</v>
      </c>
    </row>
    <row r="18" spans="1:5" s="1" customFormat="1" ht="14.25">
      <c r="A18" s="58" t="s">
        <v>173</v>
      </c>
      <c r="B18" s="49">
        <v>44676956</v>
      </c>
      <c r="C18" s="49">
        <v>4572000</v>
      </c>
      <c r="D18" s="31">
        <f t="shared" si="0"/>
        <v>40104956</v>
      </c>
      <c r="E18" s="50">
        <f t="shared" si="1"/>
        <v>877.19</v>
      </c>
    </row>
    <row r="19" spans="1:5" s="1" customFormat="1" ht="14.25">
      <c r="A19" s="51"/>
      <c r="B19" s="49"/>
      <c r="C19" s="49"/>
      <c r="D19" s="31">
        <f t="shared" si="0"/>
        <v>0</v>
      </c>
      <c r="E19" s="50">
        <f t="shared" si="1"/>
        <v>0</v>
      </c>
    </row>
    <row r="20" spans="1:5" s="1" customFormat="1" ht="14.25">
      <c r="A20" s="51"/>
      <c r="B20" s="49"/>
      <c r="C20" s="49"/>
      <c r="D20" s="31">
        <f t="shared" si="0"/>
        <v>0</v>
      </c>
      <c r="E20" s="50">
        <f t="shared" si="1"/>
        <v>0</v>
      </c>
    </row>
    <row r="21" spans="1:5" s="1" customFormat="1" ht="14.25">
      <c r="A21" s="51"/>
      <c r="B21" s="49"/>
      <c r="C21" s="49"/>
      <c r="D21" s="31">
        <f t="shared" si="0"/>
        <v>0</v>
      </c>
      <c r="E21" s="50">
        <f t="shared" si="1"/>
        <v>0</v>
      </c>
    </row>
    <row r="22" spans="1:5" s="1" customFormat="1" ht="14.25">
      <c r="A22" s="51"/>
      <c r="B22" s="49"/>
      <c r="C22" s="49"/>
      <c r="D22" s="31">
        <f t="shared" si="0"/>
        <v>0</v>
      </c>
      <c r="E22" s="50">
        <f t="shared" si="1"/>
        <v>0</v>
      </c>
    </row>
    <row r="23" spans="1:5" s="1" customFormat="1" ht="14.25">
      <c r="A23" s="51"/>
      <c r="B23" s="49"/>
      <c r="C23" s="49"/>
      <c r="D23" s="31">
        <f t="shared" si="0"/>
        <v>0</v>
      </c>
      <c r="E23" s="50">
        <f t="shared" si="1"/>
        <v>0</v>
      </c>
    </row>
    <row r="24" spans="1:5" s="1" customFormat="1" ht="14.25">
      <c r="A24" s="51"/>
      <c r="B24" s="49"/>
      <c r="C24" s="49"/>
      <c r="D24" s="31">
        <f t="shared" si="0"/>
        <v>0</v>
      </c>
      <c r="E24" s="50">
        <f t="shared" si="1"/>
        <v>0</v>
      </c>
    </row>
    <row r="25" spans="1:5" s="1" customFormat="1" ht="14.25">
      <c r="A25" s="51"/>
      <c r="B25" s="49"/>
      <c r="C25" s="49"/>
      <c r="D25" s="31">
        <f t="shared" si="0"/>
        <v>0</v>
      </c>
      <c r="E25" s="50">
        <f t="shared" si="1"/>
        <v>0</v>
      </c>
    </row>
    <row r="26" spans="1:5" s="1" customFormat="1" ht="14.25">
      <c r="A26" s="51"/>
      <c r="B26" s="49"/>
      <c r="C26" s="49"/>
      <c r="D26" s="31">
        <f t="shared" si="0"/>
        <v>0</v>
      </c>
      <c r="E26" s="50">
        <f t="shared" si="1"/>
        <v>0</v>
      </c>
    </row>
    <row r="27" spans="1:5" s="1" customFormat="1" ht="14.25">
      <c r="A27" s="51"/>
      <c r="B27" s="49"/>
      <c r="C27" s="49"/>
      <c r="D27" s="31">
        <f t="shared" si="0"/>
        <v>0</v>
      </c>
      <c r="E27" s="50">
        <f t="shared" si="1"/>
        <v>0</v>
      </c>
    </row>
    <row r="28" spans="1:5" s="1" customFormat="1" ht="14.25">
      <c r="A28" s="51"/>
      <c r="B28" s="49"/>
      <c r="C28" s="49"/>
      <c r="D28" s="31">
        <f t="shared" si="0"/>
        <v>0</v>
      </c>
      <c r="E28" s="50">
        <f t="shared" si="1"/>
        <v>0</v>
      </c>
    </row>
    <row r="29" spans="1:5" s="1" customFormat="1" ht="14.25">
      <c r="A29" s="51"/>
      <c r="B29" s="49"/>
      <c r="C29" s="49"/>
      <c r="D29" s="31">
        <f t="shared" si="0"/>
        <v>0</v>
      </c>
      <c r="E29" s="50">
        <f t="shared" si="1"/>
        <v>0</v>
      </c>
    </row>
    <row r="30" spans="1:5" s="1" customFormat="1" ht="14.25">
      <c r="A30" s="51"/>
      <c r="B30" s="49"/>
      <c r="C30" s="49"/>
      <c r="D30" s="31">
        <f t="shared" si="0"/>
        <v>0</v>
      </c>
      <c r="E30" s="50">
        <f t="shared" si="1"/>
        <v>0</v>
      </c>
    </row>
    <row r="31" spans="1:5" s="1" customFormat="1" ht="14.25">
      <c r="A31" s="51"/>
      <c r="B31" s="49"/>
      <c r="C31" s="49"/>
      <c r="D31" s="31">
        <f t="shared" si="0"/>
        <v>0</v>
      </c>
      <c r="E31" s="50">
        <f t="shared" si="1"/>
        <v>0</v>
      </c>
    </row>
    <row r="32" spans="1:5" s="1" customFormat="1" ht="14.25">
      <c r="A32" s="51"/>
      <c r="B32" s="49"/>
      <c r="C32" s="49"/>
      <c r="D32" s="31">
        <f t="shared" si="0"/>
        <v>0</v>
      </c>
      <c r="E32" s="50">
        <f t="shared" si="1"/>
        <v>0</v>
      </c>
    </row>
    <row r="33" spans="1:5" s="1" customFormat="1" ht="14.25">
      <c r="A33" s="51"/>
      <c r="B33" s="49"/>
      <c r="C33" s="49"/>
      <c r="D33" s="31">
        <f t="shared" si="0"/>
        <v>0</v>
      </c>
      <c r="E33" s="50">
        <f t="shared" si="1"/>
        <v>0</v>
      </c>
    </row>
    <row r="34" spans="1:5" s="1" customFormat="1" ht="14.25">
      <c r="A34" s="51"/>
      <c r="B34" s="49"/>
      <c r="C34" s="49"/>
      <c r="D34" s="31">
        <f t="shared" si="0"/>
        <v>0</v>
      </c>
      <c r="E34" s="50">
        <f t="shared" si="1"/>
        <v>0</v>
      </c>
    </row>
    <row r="35" spans="1:5" s="1" customFormat="1" ht="14.25">
      <c r="A35" s="51"/>
      <c r="B35" s="49"/>
      <c r="C35" s="49"/>
      <c r="D35" s="31">
        <f t="shared" si="0"/>
        <v>0</v>
      </c>
      <c r="E35" s="50">
        <f t="shared" si="1"/>
        <v>0</v>
      </c>
    </row>
    <row r="36" spans="1:5" s="1" customFormat="1" ht="14.25">
      <c r="A36" s="51"/>
      <c r="B36" s="49"/>
      <c r="C36" s="49"/>
      <c r="D36" s="31">
        <f t="shared" si="0"/>
        <v>0</v>
      </c>
      <c r="E36" s="50">
        <f t="shared" si="1"/>
        <v>0</v>
      </c>
    </row>
    <row r="37" spans="1:5" s="1" customFormat="1" ht="14.25">
      <c r="A37" s="51"/>
      <c r="B37" s="49"/>
      <c r="C37" s="49"/>
      <c r="D37" s="31">
        <f t="shared" si="0"/>
        <v>0</v>
      </c>
      <c r="E37" s="50">
        <f t="shared" si="1"/>
        <v>0</v>
      </c>
    </row>
    <row r="38" spans="1:5" s="1" customFormat="1" ht="14.25">
      <c r="A38" s="51"/>
      <c r="B38" s="49"/>
      <c r="C38" s="49"/>
      <c r="D38" s="31">
        <f t="shared" si="0"/>
        <v>0</v>
      </c>
      <c r="E38" s="50">
        <f t="shared" si="1"/>
        <v>0</v>
      </c>
    </row>
    <row r="39" spans="1:5" s="1" customFormat="1" ht="14.25">
      <c r="A39" s="51"/>
      <c r="B39" s="49"/>
      <c r="C39" s="49"/>
      <c r="D39" s="31">
        <f t="shared" si="0"/>
        <v>0</v>
      </c>
      <c r="E39" s="50">
        <f t="shared" si="1"/>
        <v>0</v>
      </c>
    </row>
    <row r="40" spans="1:5" s="1" customFormat="1" ht="14.25">
      <c r="A40" s="51"/>
      <c r="B40" s="49"/>
      <c r="C40" s="49"/>
      <c r="D40" s="31">
        <f t="shared" si="0"/>
        <v>0</v>
      </c>
      <c r="E40" s="50">
        <f t="shared" si="1"/>
        <v>0</v>
      </c>
    </row>
    <row r="41" spans="1:5" s="1" customFormat="1" ht="14.25">
      <c r="A41" s="51"/>
      <c r="B41" s="49"/>
      <c r="C41" s="49"/>
      <c r="D41" s="31">
        <f t="shared" si="0"/>
        <v>0</v>
      </c>
      <c r="E41" s="50">
        <f t="shared" si="1"/>
        <v>0</v>
      </c>
    </row>
    <row r="42" spans="1:5" s="1" customFormat="1" ht="14.25">
      <c r="A42" s="51"/>
      <c r="B42" s="49"/>
      <c r="C42" s="49"/>
      <c r="D42" s="31">
        <f t="shared" si="0"/>
        <v>0</v>
      </c>
      <c r="E42" s="50">
        <f t="shared" si="1"/>
        <v>0</v>
      </c>
    </row>
    <row r="43" spans="1:5" s="1" customFormat="1" ht="14.25">
      <c r="A43" s="51"/>
      <c r="B43" s="49"/>
      <c r="C43" s="49"/>
      <c r="D43" s="31">
        <f t="shared" si="0"/>
        <v>0</v>
      </c>
      <c r="E43" s="50">
        <f t="shared" si="1"/>
        <v>0</v>
      </c>
    </row>
    <row r="44" spans="1:5" s="1" customFormat="1" ht="12.75" customHeight="1">
      <c r="A44" s="51"/>
      <c r="B44" s="49"/>
      <c r="C44" s="49"/>
      <c r="D44" s="31">
        <f t="shared" si="0"/>
        <v>0</v>
      </c>
      <c r="E44" s="50">
        <f t="shared" si="1"/>
        <v>0</v>
      </c>
    </row>
    <row r="45" spans="1:5" s="1" customFormat="1" ht="12.75" customHeight="1">
      <c r="A45" s="51"/>
      <c r="B45" s="49"/>
      <c r="C45" s="49"/>
      <c r="D45" s="31">
        <f t="shared" si="0"/>
        <v>0</v>
      </c>
      <c r="E45" s="50">
        <f t="shared" si="1"/>
        <v>0</v>
      </c>
    </row>
    <row r="46" spans="1:5" s="1" customFormat="1" ht="10.5" customHeight="1">
      <c r="A46" s="51"/>
      <c r="B46" s="49"/>
      <c r="C46" s="49"/>
      <c r="D46" s="31">
        <f t="shared" si="0"/>
        <v>0</v>
      </c>
      <c r="E46" s="50">
        <f t="shared" si="1"/>
        <v>0</v>
      </c>
    </row>
    <row r="47" spans="1:5" s="26" customFormat="1" ht="20.25" customHeight="1">
      <c r="A47" s="21" t="s">
        <v>166</v>
      </c>
      <c r="B47" s="47">
        <f>B7-B15</f>
        <v>-1625070696</v>
      </c>
      <c r="C47" s="47">
        <f>C7-C15</f>
        <v>3452801000</v>
      </c>
      <c r="D47" s="25">
        <f t="shared" si="0"/>
        <v>-5077871696</v>
      </c>
      <c r="E47" s="48">
        <f t="shared" si="1"/>
        <v>-147.07</v>
      </c>
    </row>
    <row r="48" spans="1:5" s="26" customFormat="1" ht="20.25" customHeight="1">
      <c r="A48" s="21" t="s">
        <v>167</v>
      </c>
      <c r="B48" s="52">
        <v>27411201475</v>
      </c>
      <c r="C48" s="52">
        <v>23422425000</v>
      </c>
      <c r="D48" s="25"/>
      <c r="E48" s="48"/>
    </row>
    <row r="49" spans="1:5" s="26" customFormat="1" ht="20.25" customHeight="1" thickBot="1">
      <c r="A49" s="53" t="s">
        <v>168</v>
      </c>
      <c r="B49" s="36">
        <f>B47+B48</f>
        <v>25786130779</v>
      </c>
      <c r="C49" s="36">
        <f>C47+C48</f>
        <v>26875226000</v>
      </c>
      <c r="D49" s="39"/>
      <c r="E49" s="54"/>
    </row>
    <row r="50" spans="1:5" s="26" customFormat="1" ht="15.75" customHeight="1">
      <c r="A50" s="1" t="s">
        <v>398</v>
      </c>
      <c r="B50" s="1"/>
      <c r="C50" s="1"/>
      <c r="D50" s="1"/>
      <c r="E50" s="1"/>
    </row>
    <row r="51" spans="1:5" ht="15.75" customHeight="1">
      <c r="A51" s="1" t="s">
        <v>399</v>
      </c>
      <c r="B51" s="1"/>
      <c r="C51" s="1"/>
      <c r="D51" s="1"/>
      <c r="E51" s="1"/>
    </row>
  </sheetData>
  <mergeCells count="7">
    <mergeCell ref="A1:E1"/>
    <mergeCell ref="A2:E2"/>
    <mergeCell ref="A3:E3"/>
    <mergeCell ref="A5:A6"/>
    <mergeCell ref="B5:B6"/>
    <mergeCell ref="C5:C6"/>
    <mergeCell ref="D5:E5"/>
  </mergeCells>
  <printOptions horizontalCentered="1"/>
  <pageMargins left="0.6299212598425197" right="0.6299212598425197" top="0.7086614173228347" bottom="0.6299212598425197" header="0.5118110236220472" footer="0.5118110236220472"/>
  <pageSetup horizontalDpi="300" verticalDpi="300" orientation="portrait" paperSize="9" scale="99"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5"/>
  <dimension ref="A1:E51"/>
  <sheetViews>
    <sheetView zoomScale="75" zoomScaleNormal="75" workbookViewId="0" topLeftCell="A1">
      <pane xSplit="1" ySplit="6" topLeftCell="B46" activePane="bottomRight" state="frozen"/>
      <selection pane="topLeft" activeCell="A4" sqref="A4:A6"/>
      <selection pane="topRight" activeCell="A4" sqref="A4:A6"/>
      <selection pane="bottomLeft" activeCell="A4" sqref="A4:A6"/>
      <selection pane="bottomRight" activeCell="A4" sqref="A4:A6"/>
    </sheetView>
  </sheetViews>
  <sheetFormatPr defaultColWidth="9.00390625" defaultRowHeight="16.5"/>
  <cols>
    <col min="1" max="1" width="29.00390625" style="2" customWidth="1"/>
    <col min="2" max="2" width="17.125" style="2" customWidth="1"/>
    <col min="3" max="3" width="16.25390625" style="2" customWidth="1"/>
    <col min="4" max="4" width="15.50390625" style="2" customWidth="1"/>
    <col min="5" max="5" width="7.875" style="2" customWidth="1"/>
    <col min="6" max="16384" width="9.00390625" style="2" customWidth="1"/>
  </cols>
  <sheetData>
    <row r="1" spans="1:5" s="41" customFormat="1" ht="27.75" customHeight="1">
      <c r="A1" s="97" t="s">
        <v>112</v>
      </c>
      <c r="B1" s="92"/>
      <c r="C1" s="92"/>
      <c r="D1" s="92"/>
      <c r="E1" s="92"/>
    </row>
    <row r="2" spans="1:5" s="42" customFormat="1" ht="27.75" customHeight="1">
      <c r="A2" s="93" t="s">
        <v>113</v>
      </c>
      <c r="B2" s="93"/>
      <c r="C2" s="93"/>
      <c r="D2" s="93"/>
      <c r="E2" s="93"/>
    </row>
    <row r="3" spans="1:5" s="41" customFormat="1" ht="8.25" customHeight="1">
      <c r="A3" s="90"/>
      <c r="B3" s="90"/>
      <c r="C3" s="90"/>
      <c r="D3" s="90"/>
      <c r="E3" s="90"/>
    </row>
    <row r="4" spans="1:5" s="41" customFormat="1" ht="18" customHeight="1" thickBot="1">
      <c r="A4" s="43"/>
      <c r="B4" s="43" t="s">
        <v>114</v>
      </c>
      <c r="C4" s="43"/>
      <c r="D4" s="43"/>
      <c r="E4" s="11" t="s">
        <v>115</v>
      </c>
    </row>
    <row r="5" spans="1:5" s="41" customFormat="1" ht="16.5">
      <c r="A5" s="94" t="s">
        <v>116</v>
      </c>
      <c r="B5" s="86" t="s">
        <v>117</v>
      </c>
      <c r="C5" s="86" t="s">
        <v>118</v>
      </c>
      <c r="D5" s="86" t="s">
        <v>119</v>
      </c>
      <c r="E5" s="87"/>
    </row>
    <row r="6" spans="1:5" s="41" customFormat="1" ht="16.5">
      <c r="A6" s="95"/>
      <c r="B6" s="96"/>
      <c r="C6" s="96"/>
      <c r="D6" s="44" t="s">
        <v>120</v>
      </c>
      <c r="E6" s="45" t="s">
        <v>121</v>
      </c>
    </row>
    <row r="7" spans="1:5" s="26" customFormat="1" ht="27" customHeight="1">
      <c r="A7" s="46" t="s">
        <v>122</v>
      </c>
      <c r="B7" s="47">
        <f>SUM(B8:B14)</f>
        <v>1657539492</v>
      </c>
      <c r="C7" s="47">
        <f>SUM(C8:C14)</f>
        <v>1613680000</v>
      </c>
      <c r="D7" s="25">
        <f aca="true" t="shared" si="0" ref="D7:D24">B7-C7</f>
        <v>43859492</v>
      </c>
      <c r="E7" s="48">
        <f aca="true" t="shared" si="1" ref="E7:E24">IF(C7=0,0,(D7/C7)*100)</f>
        <v>2.72</v>
      </c>
    </row>
    <row r="8" spans="1:5" s="1" customFormat="1" ht="14.25">
      <c r="A8" s="27" t="s">
        <v>123</v>
      </c>
      <c r="B8" s="49"/>
      <c r="C8" s="49"/>
      <c r="D8" s="31">
        <f t="shared" si="0"/>
        <v>0</v>
      </c>
      <c r="E8" s="50">
        <f t="shared" si="1"/>
        <v>0</v>
      </c>
    </row>
    <row r="9" spans="1:5" s="1" customFormat="1" ht="14.25">
      <c r="A9" s="27" t="s">
        <v>124</v>
      </c>
      <c r="B9" s="49"/>
      <c r="C9" s="49"/>
      <c r="D9" s="31">
        <f t="shared" si="0"/>
        <v>0</v>
      </c>
      <c r="E9" s="50">
        <f t="shared" si="1"/>
        <v>0</v>
      </c>
    </row>
    <row r="10" spans="1:5" s="1" customFormat="1" ht="14.25">
      <c r="A10" s="27" t="s">
        <v>125</v>
      </c>
      <c r="B10" s="49"/>
      <c r="C10" s="49"/>
      <c r="D10" s="31">
        <f t="shared" si="0"/>
        <v>0</v>
      </c>
      <c r="E10" s="50">
        <f t="shared" si="1"/>
        <v>0</v>
      </c>
    </row>
    <row r="11" spans="1:5" s="1" customFormat="1" ht="14.25">
      <c r="A11" s="27" t="s">
        <v>126</v>
      </c>
      <c r="B11" s="49"/>
      <c r="C11" s="49"/>
      <c r="D11" s="31">
        <f t="shared" si="0"/>
        <v>0</v>
      </c>
      <c r="E11" s="50">
        <f t="shared" si="1"/>
        <v>0</v>
      </c>
    </row>
    <row r="12" spans="1:5" s="1" customFormat="1" ht="14.25">
      <c r="A12" s="27" t="s">
        <v>127</v>
      </c>
      <c r="B12" s="49">
        <v>19102190</v>
      </c>
      <c r="C12" s="49">
        <v>13680000</v>
      </c>
      <c r="D12" s="31">
        <f t="shared" si="0"/>
        <v>5422190</v>
      </c>
      <c r="E12" s="50">
        <f t="shared" si="1"/>
        <v>39.64</v>
      </c>
    </row>
    <row r="13" spans="1:5" s="1" customFormat="1" ht="14.25">
      <c r="A13" s="27" t="s">
        <v>128</v>
      </c>
      <c r="B13" s="49">
        <v>1600000000</v>
      </c>
      <c r="C13" s="49">
        <v>1600000000</v>
      </c>
      <c r="D13" s="31">
        <f t="shared" si="0"/>
        <v>0</v>
      </c>
      <c r="E13" s="50">
        <f t="shared" si="1"/>
        <v>0</v>
      </c>
    </row>
    <row r="14" spans="1:5" s="1" customFormat="1" ht="14.25">
      <c r="A14" s="27" t="s">
        <v>129</v>
      </c>
      <c r="B14" s="49">
        <v>38437302</v>
      </c>
      <c r="C14" s="49">
        <v>0</v>
      </c>
      <c r="D14" s="31">
        <f t="shared" si="0"/>
        <v>38437302</v>
      </c>
      <c r="E14" s="50">
        <f t="shared" si="1"/>
        <v>0</v>
      </c>
    </row>
    <row r="15" spans="1:5" s="26" customFormat="1" ht="27" customHeight="1">
      <c r="A15" s="21" t="s">
        <v>130</v>
      </c>
      <c r="B15" s="47">
        <f>SUM(B16:B46)</f>
        <v>515389611</v>
      </c>
      <c r="C15" s="47">
        <f>SUM(C16:C45)</f>
        <v>697407000</v>
      </c>
      <c r="D15" s="25">
        <f t="shared" si="0"/>
        <v>-182017389</v>
      </c>
      <c r="E15" s="48">
        <f t="shared" si="1"/>
        <v>-26.1</v>
      </c>
    </row>
    <row r="16" spans="1:5" s="1" customFormat="1" ht="14.25">
      <c r="A16" s="58" t="s">
        <v>131</v>
      </c>
      <c r="B16" s="49">
        <v>119737110</v>
      </c>
      <c r="C16" s="49">
        <v>50700000</v>
      </c>
      <c r="D16" s="31">
        <f t="shared" si="0"/>
        <v>69037110</v>
      </c>
      <c r="E16" s="50">
        <f t="shared" si="1"/>
        <v>136.17</v>
      </c>
    </row>
    <row r="17" spans="1:5" s="1" customFormat="1" ht="14.25">
      <c r="A17" s="58" t="s">
        <v>132</v>
      </c>
      <c r="B17" s="49"/>
      <c r="C17" s="49"/>
      <c r="D17" s="31">
        <f t="shared" si="0"/>
        <v>0</v>
      </c>
      <c r="E17" s="50">
        <f t="shared" si="1"/>
        <v>0</v>
      </c>
    </row>
    <row r="18" spans="1:5" s="1" customFormat="1" ht="14.25">
      <c r="A18" s="51" t="s">
        <v>133</v>
      </c>
      <c r="B18" s="49">
        <v>54785325</v>
      </c>
      <c r="C18" s="49">
        <v>77900000</v>
      </c>
      <c r="D18" s="31">
        <f t="shared" si="0"/>
        <v>-23114675</v>
      </c>
      <c r="E18" s="50">
        <f t="shared" si="1"/>
        <v>-29.67</v>
      </c>
    </row>
    <row r="19" spans="1:5" s="1" customFormat="1" ht="14.25">
      <c r="A19" s="51" t="s">
        <v>134</v>
      </c>
      <c r="B19" s="49"/>
      <c r="C19" s="49"/>
      <c r="D19" s="31">
        <f t="shared" si="0"/>
        <v>0</v>
      </c>
      <c r="E19" s="50">
        <f t="shared" si="1"/>
        <v>0</v>
      </c>
    </row>
    <row r="20" spans="1:5" s="1" customFormat="1" ht="14.25">
      <c r="A20" s="51" t="s">
        <v>135</v>
      </c>
      <c r="B20" s="49">
        <v>124287992</v>
      </c>
      <c r="C20" s="49">
        <v>152761000</v>
      </c>
      <c r="D20" s="31">
        <f t="shared" si="0"/>
        <v>-28473008</v>
      </c>
      <c r="E20" s="50">
        <f t="shared" si="1"/>
        <v>-18.64</v>
      </c>
    </row>
    <row r="21" spans="1:5" s="1" customFormat="1" ht="14.25">
      <c r="A21" s="51" t="s">
        <v>136</v>
      </c>
      <c r="B21" s="49"/>
      <c r="C21" s="49"/>
      <c r="D21" s="31">
        <f t="shared" si="0"/>
        <v>0</v>
      </c>
      <c r="E21" s="50">
        <f t="shared" si="1"/>
        <v>0</v>
      </c>
    </row>
    <row r="22" spans="1:5" s="1" customFormat="1" ht="14.25">
      <c r="A22" s="51" t="s">
        <v>137</v>
      </c>
      <c r="B22" s="49">
        <v>60877377</v>
      </c>
      <c r="C22" s="49">
        <v>89664000</v>
      </c>
      <c r="D22" s="31">
        <f t="shared" si="0"/>
        <v>-28786623</v>
      </c>
      <c r="E22" s="50">
        <f t="shared" si="1"/>
        <v>-32.1</v>
      </c>
    </row>
    <row r="23" spans="1:5" s="1" customFormat="1" ht="14.25">
      <c r="A23" s="51" t="s">
        <v>138</v>
      </c>
      <c r="B23" s="49"/>
      <c r="C23" s="49"/>
      <c r="D23" s="31">
        <f t="shared" si="0"/>
        <v>0</v>
      </c>
      <c r="E23" s="50">
        <f t="shared" si="1"/>
        <v>0</v>
      </c>
    </row>
    <row r="24" spans="1:5" s="1" customFormat="1" ht="14.25">
      <c r="A24" s="51" t="s">
        <v>139</v>
      </c>
      <c r="B24" s="49">
        <v>150000000</v>
      </c>
      <c r="C24" s="49">
        <v>150000000</v>
      </c>
      <c r="D24" s="31">
        <f t="shared" si="0"/>
        <v>0</v>
      </c>
      <c r="E24" s="50">
        <f t="shared" si="1"/>
        <v>0</v>
      </c>
    </row>
    <row r="25" spans="1:5" s="1" customFormat="1" ht="14.25">
      <c r="A25" s="51" t="s">
        <v>140</v>
      </c>
      <c r="B25" s="49"/>
      <c r="C25" s="49"/>
      <c r="D25" s="31"/>
      <c r="E25" s="50"/>
    </row>
    <row r="26" spans="1:5" s="1" customFormat="1" ht="14.25">
      <c r="A26" s="51" t="s">
        <v>141</v>
      </c>
      <c r="B26" s="49">
        <v>0</v>
      </c>
      <c r="C26" s="49">
        <v>175000000</v>
      </c>
      <c r="D26" s="31">
        <f aca="true" t="shared" si="2" ref="D26:D47">B26-C26</f>
        <v>-175000000</v>
      </c>
      <c r="E26" s="50">
        <f aca="true" t="shared" si="3" ref="E26:E47">IF(C26=0,0,(D26/C26)*100)</f>
        <v>-100</v>
      </c>
    </row>
    <row r="27" spans="1:5" s="1" customFormat="1" ht="14.25">
      <c r="A27" s="51" t="s">
        <v>142</v>
      </c>
      <c r="B27" s="49">
        <v>0</v>
      </c>
      <c r="C27" s="49">
        <v>298000</v>
      </c>
      <c r="D27" s="31">
        <f t="shared" si="2"/>
        <v>-298000</v>
      </c>
      <c r="E27" s="50">
        <f t="shared" si="3"/>
        <v>-100</v>
      </c>
    </row>
    <row r="28" spans="1:5" s="1" customFormat="1" ht="14.25">
      <c r="A28" s="51" t="s">
        <v>143</v>
      </c>
      <c r="B28" s="49"/>
      <c r="C28" s="49"/>
      <c r="D28" s="31">
        <f t="shared" si="2"/>
        <v>0</v>
      </c>
      <c r="E28" s="50">
        <f t="shared" si="3"/>
        <v>0</v>
      </c>
    </row>
    <row r="29" spans="1:5" s="1" customFormat="1" ht="14.25">
      <c r="A29" s="51" t="s">
        <v>144</v>
      </c>
      <c r="B29" s="49">
        <v>5701807</v>
      </c>
      <c r="C29" s="49">
        <v>1084000</v>
      </c>
      <c r="D29" s="31">
        <f t="shared" si="2"/>
        <v>4617807</v>
      </c>
      <c r="E29" s="50">
        <f t="shared" si="3"/>
        <v>426</v>
      </c>
    </row>
    <row r="30" spans="1:5" s="1" customFormat="1" ht="14.25">
      <c r="A30" s="51"/>
      <c r="B30" s="49"/>
      <c r="C30" s="49"/>
      <c r="D30" s="31">
        <f t="shared" si="2"/>
        <v>0</v>
      </c>
      <c r="E30" s="50">
        <f t="shared" si="3"/>
        <v>0</v>
      </c>
    </row>
    <row r="31" spans="1:5" s="1" customFormat="1" ht="14.25">
      <c r="A31" s="51"/>
      <c r="B31" s="49"/>
      <c r="C31" s="49"/>
      <c r="D31" s="31">
        <f t="shared" si="2"/>
        <v>0</v>
      </c>
      <c r="E31" s="50">
        <f t="shared" si="3"/>
        <v>0</v>
      </c>
    </row>
    <row r="32" spans="1:5" s="1" customFormat="1" ht="14.25">
      <c r="A32" s="51"/>
      <c r="B32" s="49"/>
      <c r="C32" s="49"/>
      <c r="D32" s="31">
        <f t="shared" si="2"/>
        <v>0</v>
      </c>
      <c r="E32" s="50">
        <f t="shared" si="3"/>
        <v>0</v>
      </c>
    </row>
    <row r="33" spans="1:5" s="1" customFormat="1" ht="14.25">
      <c r="A33" s="51"/>
      <c r="B33" s="49"/>
      <c r="C33" s="49"/>
      <c r="D33" s="31">
        <f t="shared" si="2"/>
        <v>0</v>
      </c>
      <c r="E33" s="50">
        <f t="shared" si="3"/>
        <v>0</v>
      </c>
    </row>
    <row r="34" spans="1:5" s="1" customFormat="1" ht="14.25">
      <c r="A34" s="51"/>
      <c r="B34" s="49"/>
      <c r="C34" s="49"/>
      <c r="D34" s="31">
        <f t="shared" si="2"/>
        <v>0</v>
      </c>
      <c r="E34" s="50">
        <f t="shared" si="3"/>
        <v>0</v>
      </c>
    </row>
    <row r="35" spans="1:5" s="1" customFormat="1" ht="14.25">
      <c r="A35" s="51"/>
      <c r="B35" s="49"/>
      <c r="C35" s="49"/>
      <c r="D35" s="31">
        <f t="shared" si="2"/>
        <v>0</v>
      </c>
      <c r="E35" s="50">
        <f t="shared" si="3"/>
        <v>0</v>
      </c>
    </row>
    <row r="36" spans="1:5" s="1" customFormat="1" ht="14.25">
      <c r="A36" s="51"/>
      <c r="B36" s="49"/>
      <c r="C36" s="49"/>
      <c r="D36" s="31">
        <f t="shared" si="2"/>
        <v>0</v>
      </c>
      <c r="E36" s="50">
        <f t="shared" si="3"/>
        <v>0</v>
      </c>
    </row>
    <row r="37" spans="1:5" s="1" customFormat="1" ht="14.25">
      <c r="A37" s="51"/>
      <c r="B37" s="49"/>
      <c r="C37" s="49"/>
      <c r="D37" s="31">
        <f t="shared" si="2"/>
        <v>0</v>
      </c>
      <c r="E37" s="50">
        <f t="shared" si="3"/>
        <v>0</v>
      </c>
    </row>
    <row r="38" spans="1:5" s="1" customFormat="1" ht="14.25">
      <c r="A38" s="51"/>
      <c r="B38" s="49"/>
      <c r="C38" s="49"/>
      <c r="D38" s="31">
        <f t="shared" si="2"/>
        <v>0</v>
      </c>
      <c r="E38" s="50">
        <f t="shared" si="3"/>
        <v>0</v>
      </c>
    </row>
    <row r="39" spans="1:5" s="1" customFormat="1" ht="14.25">
      <c r="A39" s="51"/>
      <c r="B39" s="49"/>
      <c r="C39" s="49"/>
      <c r="D39" s="31">
        <f t="shared" si="2"/>
        <v>0</v>
      </c>
      <c r="E39" s="50">
        <f t="shared" si="3"/>
        <v>0</v>
      </c>
    </row>
    <row r="40" spans="1:5" s="1" customFormat="1" ht="14.25">
      <c r="A40" s="51"/>
      <c r="B40" s="49"/>
      <c r="C40" s="49"/>
      <c r="D40" s="31">
        <f t="shared" si="2"/>
        <v>0</v>
      </c>
      <c r="E40" s="50">
        <f t="shared" si="3"/>
        <v>0</v>
      </c>
    </row>
    <row r="41" spans="1:5" s="1" customFormat="1" ht="14.25">
      <c r="A41" s="51"/>
      <c r="B41" s="49"/>
      <c r="C41" s="49"/>
      <c r="D41" s="31">
        <f t="shared" si="2"/>
        <v>0</v>
      </c>
      <c r="E41" s="50">
        <f t="shared" si="3"/>
        <v>0</v>
      </c>
    </row>
    <row r="42" spans="1:5" s="1" customFormat="1" ht="14.25">
      <c r="A42" s="51"/>
      <c r="B42" s="49"/>
      <c r="C42" s="49"/>
      <c r="D42" s="31">
        <f t="shared" si="2"/>
        <v>0</v>
      </c>
      <c r="E42" s="50">
        <f t="shared" si="3"/>
        <v>0</v>
      </c>
    </row>
    <row r="43" spans="1:5" s="1" customFormat="1" ht="14.25">
      <c r="A43" s="51"/>
      <c r="B43" s="49"/>
      <c r="C43" s="49"/>
      <c r="D43" s="31">
        <f t="shared" si="2"/>
        <v>0</v>
      </c>
      <c r="E43" s="50">
        <f t="shared" si="3"/>
        <v>0</v>
      </c>
    </row>
    <row r="44" spans="1:5" s="1" customFormat="1" ht="14.25">
      <c r="A44" s="51"/>
      <c r="B44" s="49"/>
      <c r="C44" s="49"/>
      <c r="D44" s="31">
        <f t="shared" si="2"/>
        <v>0</v>
      </c>
      <c r="E44" s="50">
        <f t="shared" si="3"/>
        <v>0</v>
      </c>
    </row>
    <row r="45" spans="1:5" s="1" customFormat="1" ht="14.25">
      <c r="A45" s="51"/>
      <c r="B45" s="49"/>
      <c r="C45" s="49"/>
      <c r="D45" s="31">
        <f t="shared" si="2"/>
        <v>0</v>
      </c>
      <c r="E45" s="50">
        <f t="shared" si="3"/>
        <v>0</v>
      </c>
    </row>
    <row r="46" spans="1:5" s="1" customFormat="1" ht="10.5" customHeight="1">
      <c r="A46" s="51"/>
      <c r="B46" s="49"/>
      <c r="C46" s="49"/>
      <c r="D46" s="31">
        <f t="shared" si="2"/>
        <v>0</v>
      </c>
      <c r="E46" s="50">
        <f t="shared" si="3"/>
        <v>0</v>
      </c>
    </row>
    <row r="47" spans="1:5" s="26" customFormat="1" ht="20.25" customHeight="1">
      <c r="A47" s="21" t="s">
        <v>145</v>
      </c>
      <c r="B47" s="47">
        <f>B7-B15</f>
        <v>1142149881</v>
      </c>
      <c r="C47" s="47">
        <f>C7-C15</f>
        <v>916273000</v>
      </c>
      <c r="D47" s="25">
        <f t="shared" si="2"/>
        <v>225876881</v>
      </c>
      <c r="E47" s="48">
        <f t="shared" si="3"/>
        <v>24.65</v>
      </c>
    </row>
    <row r="48" spans="1:5" s="26" customFormat="1" ht="20.25" customHeight="1">
      <c r="A48" s="21" t="s">
        <v>146</v>
      </c>
      <c r="B48" s="52">
        <v>4472382735</v>
      </c>
      <c r="C48" s="52">
        <v>3164433000</v>
      </c>
      <c r="D48" s="25"/>
      <c r="E48" s="48"/>
    </row>
    <row r="49" spans="1:5" s="26" customFormat="1" ht="20.25" customHeight="1" thickBot="1">
      <c r="A49" s="53" t="s">
        <v>147</v>
      </c>
      <c r="B49" s="36">
        <f>B47+B48</f>
        <v>5614532616</v>
      </c>
      <c r="C49" s="36">
        <f>C47+C48</f>
        <v>4080706000</v>
      </c>
      <c r="D49" s="39"/>
      <c r="E49" s="54"/>
    </row>
    <row r="50" spans="1:5" s="26" customFormat="1" ht="10.5" customHeight="1" thickBot="1">
      <c r="A50" s="55"/>
      <c r="B50" s="56"/>
      <c r="C50" s="56"/>
      <c r="D50" s="57"/>
      <c r="E50" s="48"/>
    </row>
    <row r="51" spans="1:5" ht="46.5" customHeight="1">
      <c r="A51" s="88"/>
      <c r="B51" s="89"/>
      <c r="C51" s="89"/>
      <c r="D51" s="89"/>
      <c r="E51" s="89"/>
    </row>
  </sheetData>
  <mergeCells count="8">
    <mergeCell ref="D5:E5"/>
    <mergeCell ref="A51:E51"/>
    <mergeCell ref="A3:E3"/>
    <mergeCell ref="A1:E1"/>
    <mergeCell ref="A2:E2"/>
    <mergeCell ref="A5:A6"/>
    <mergeCell ref="B5:B6"/>
    <mergeCell ref="C5:C6"/>
  </mergeCells>
  <printOptions horizontalCentered="1"/>
  <pageMargins left="0.6299212598425197" right="0.6299212598425197" top="0.7086614173228347" bottom="0.7874015748031497" header="0.5118110236220472" footer="0.5118110236220472"/>
  <pageSetup horizontalDpi="300" verticalDpi="300" orientation="portrait" paperSize="9" scale="99" r:id="rId1"/>
</worksheet>
</file>

<file path=xl/worksheets/sheet4.xml><?xml version="1.0" encoding="utf-8"?>
<worksheet xmlns="http://schemas.openxmlformats.org/spreadsheetml/2006/main" xmlns:r="http://schemas.openxmlformats.org/officeDocument/2006/relationships">
  <sheetPr codeName="Sheet7"/>
  <dimension ref="A1:E51"/>
  <sheetViews>
    <sheetView view="pageBreakPreview" zoomScale="60" zoomScaleNormal="75" workbookViewId="0" topLeftCell="A1">
      <pane xSplit="1" ySplit="6" topLeftCell="B28" activePane="bottomRight" state="frozen"/>
      <selection pane="topLeft" activeCell="A4" sqref="A4:A6"/>
      <selection pane="topRight" activeCell="A4" sqref="A4:A6"/>
      <selection pane="bottomLeft" activeCell="A4" sqref="A4:A6"/>
      <selection pane="bottomRight" activeCell="A4" sqref="A4:A6"/>
    </sheetView>
  </sheetViews>
  <sheetFormatPr defaultColWidth="9.00390625" defaultRowHeight="16.5"/>
  <cols>
    <col min="1" max="1" width="29.00390625" style="2" customWidth="1"/>
    <col min="2" max="2" width="17.125" style="2" customWidth="1"/>
    <col min="3" max="3" width="16.25390625" style="2" customWidth="1"/>
    <col min="4" max="4" width="16.375" style="2" customWidth="1"/>
    <col min="5" max="5" width="7.875" style="2" customWidth="1"/>
    <col min="6" max="16384" width="9.00390625" style="2" customWidth="1"/>
  </cols>
  <sheetData>
    <row r="1" spans="1:5" s="41" customFormat="1" ht="27.75" customHeight="1">
      <c r="A1" s="91" t="s">
        <v>169</v>
      </c>
      <c r="B1" s="92"/>
      <c r="C1" s="92"/>
      <c r="D1" s="92"/>
      <c r="E1" s="92"/>
    </row>
    <row r="2" spans="1:5" s="42" customFormat="1" ht="27.75" customHeight="1">
      <c r="A2" s="93" t="s">
        <v>148</v>
      </c>
      <c r="B2" s="93"/>
      <c r="C2" s="93"/>
      <c r="D2" s="93"/>
      <c r="E2" s="93"/>
    </row>
    <row r="3" spans="1:5" s="41" customFormat="1" ht="8.25" customHeight="1">
      <c r="A3" s="90"/>
      <c r="B3" s="90"/>
      <c r="C3" s="90"/>
      <c r="D3" s="90"/>
      <c r="E3" s="90"/>
    </row>
    <row r="4" spans="1:5" s="41" customFormat="1" ht="18" customHeight="1" thickBot="1">
      <c r="A4" s="43"/>
      <c r="B4" s="43" t="s">
        <v>149</v>
      </c>
      <c r="C4" s="43"/>
      <c r="D4" s="43"/>
      <c r="E4" s="11" t="s">
        <v>150</v>
      </c>
    </row>
    <row r="5" spans="1:5" s="41" customFormat="1" ht="16.5">
      <c r="A5" s="94" t="s">
        <v>151</v>
      </c>
      <c r="B5" s="86" t="s">
        <v>152</v>
      </c>
      <c r="C5" s="86" t="s">
        <v>153</v>
      </c>
      <c r="D5" s="86" t="s">
        <v>154</v>
      </c>
      <c r="E5" s="87"/>
    </row>
    <row r="6" spans="1:5" s="41" customFormat="1" ht="16.5">
      <c r="A6" s="95"/>
      <c r="B6" s="96"/>
      <c r="C6" s="96"/>
      <c r="D6" s="44" t="s">
        <v>155</v>
      </c>
      <c r="E6" s="45" t="s">
        <v>156</v>
      </c>
    </row>
    <row r="7" spans="1:5" s="26" customFormat="1" ht="27" customHeight="1">
      <c r="A7" s="46" t="s">
        <v>157</v>
      </c>
      <c r="B7" s="47">
        <f>SUM(B8:B14)</f>
        <v>307758219</v>
      </c>
      <c r="C7" s="47">
        <f>SUM(C8:C14)</f>
        <v>310028000</v>
      </c>
      <c r="D7" s="25">
        <f aca="true" t="shared" si="0" ref="D7:D16">B7-C7</f>
        <v>-2269781</v>
      </c>
      <c r="E7" s="48">
        <f aca="true" t="shared" si="1" ref="E7:E16">IF(C7=0,0,(D7/C7)*100)</f>
        <v>-0.73</v>
      </c>
    </row>
    <row r="8" spans="1:5" s="1" customFormat="1" ht="14.25">
      <c r="A8" s="27" t="s">
        <v>158</v>
      </c>
      <c r="B8" s="49"/>
      <c r="C8" s="49"/>
      <c r="D8" s="31">
        <f t="shared" si="0"/>
        <v>0</v>
      </c>
      <c r="E8" s="50">
        <f t="shared" si="1"/>
        <v>0</v>
      </c>
    </row>
    <row r="9" spans="1:5" s="1" customFormat="1" ht="14.25">
      <c r="A9" s="27" t="s">
        <v>159</v>
      </c>
      <c r="B9" s="49"/>
      <c r="C9" s="49"/>
      <c r="D9" s="31">
        <f t="shared" si="0"/>
        <v>0</v>
      </c>
      <c r="E9" s="50">
        <f t="shared" si="1"/>
        <v>0</v>
      </c>
    </row>
    <row r="10" spans="1:5" s="1" customFormat="1" ht="14.25">
      <c r="A10" s="27" t="s">
        <v>160</v>
      </c>
      <c r="B10" s="49"/>
      <c r="C10" s="49"/>
      <c r="D10" s="31">
        <f t="shared" si="0"/>
        <v>0</v>
      </c>
      <c r="E10" s="50">
        <f t="shared" si="1"/>
        <v>0</v>
      </c>
    </row>
    <row r="11" spans="1:5" s="1" customFormat="1" ht="14.25">
      <c r="A11" s="27" t="s">
        <v>161</v>
      </c>
      <c r="B11" s="49"/>
      <c r="C11" s="49"/>
      <c r="D11" s="31">
        <f t="shared" si="0"/>
        <v>0</v>
      </c>
      <c r="E11" s="50">
        <f t="shared" si="1"/>
        <v>0</v>
      </c>
    </row>
    <row r="12" spans="1:5" s="1" customFormat="1" ht="14.25">
      <c r="A12" s="27" t="s">
        <v>162</v>
      </c>
      <c r="B12" s="49"/>
      <c r="C12" s="49"/>
      <c r="D12" s="31">
        <f t="shared" si="0"/>
        <v>0</v>
      </c>
      <c r="E12" s="50">
        <f t="shared" si="1"/>
        <v>0</v>
      </c>
    </row>
    <row r="13" spans="1:5" s="1" customFormat="1" ht="14.25">
      <c r="A13" s="27" t="s">
        <v>163</v>
      </c>
      <c r="B13" s="49">
        <v>301963550</v>
      </c>
      <c r="C13" s="49">
        <v>310028000</v>
      </c>
      <c r="D13" s="31">
        <f t="shared" si="0"/>
        <v>-8064450</v>
      </c>
      <c r="E13" s="50">
        <f t="shared" si="1"/>
        <v>-2.6</v>
      </c>
    </row>
    <row r="14" spans="1:5" s="1" customFormat="1" ht="14.25">
      <c r="A14" s="27" t="s">
        <v>164</v>
      </c>
      <c r="B14" s="49">
        <v>5794669</v>
      </c>
      <c r="C14" s="49">
        <v>0</v>
      </c>
      <c r="D14" s="31">
        <f t="shared" si="0"/>
        <v>5794669</v>
      </c>
      <c r="E14" s="50">
        <f t="shared" si="1"/>
        <v>0</v>
      </c>
    </row>
    <row r="15" spans="1:5" s="26" customFormat="1" ht="27" customHeight="1">
      <c r="A15" s="21" t="s">
        <v>165</v>
      </c>
      <c r="B15" s="47">
        <f>SUM(B16:B46)</f>
        <v>2834606773</v>
      </c>
      <c r="C15" s="47">
        <f>SUM(C16:C45)</f>
        <v>3937960000</v>
      </c>
      <c r="D15" s="25">
        <f t="shared" si="0"/>
        <v>-1103353227</v>
      </c>
      <c r="E15" s="48">
        <f t="shared" si="1"/>
        <v>-28.02</v>
      </c>
    </row>
    <row r="16" spans="1:5" s="1" customFormat="1" ht="13.5" customHeight="1">
      <c r="A16" s="60" t="s">
        <v>170</v>
      </c>
      <c r="B16" s="49">
        <v>2670207262</v>
      </c>
      <c r="C16" s="49">
        <v>3786915000</v>
      </c>
      <c r="D16" s="31">
        <f t="shared" si="0"/>
        <v>-1116707738</v>
      </c>
      <c r="E16" s="50">
        <f t="shared" si="1"/>
        <v>-29.49</v>
      </c>
    </row>
    <row r="17" spans="1:5" s="1" customFormat="1" ht="14.25">
      <c r="A17" s="60" t="s">
        <v>171</v>
      </c>
      <c r="B17" s="49"/>
      <c r="C17" s="49"/>
      <c r="D17" s="31"/>
      <c r="E17" s="50"/>
    </row>
    <row r="18" spans="1:5" s="1" customFormat="1" ht="14.25">
      <c r="A18" s="60" t="s">
        <v>172</v>
      </c>
      <c r="B18" s="49"/>
      <c r="C18" s="49"/>
      <c r="D18" s="31"/>
      <c r="E18" s="50"/>
    </row>
    <row r="19" spans="1:5" s="1" customFormat="1" ht="14.25">
      <c r="A19" s="51" t="s">
        <v>173</v>
      </c>
      <c r="B19" s="49">
        <v>164399511</v>
      </c>
      <c r="C19" s="49">
        <v>151045000</v>
      </c>
      <c r="D19" s="31">
        <f aca="true" t="shared" si="2" ref="D19:D47">B19-C19</f>
        <v>13354511</v>
      </c>
      <c r="E19" s="50">
        <f aca="true" t="shared" si="3" ref="E19:E47">IF(C19=0,0,(D19/C19)*100)</f>
        <v>8.84</v>
      </c>
    </row>
    <row r="20" spans="1:5" s="1" customFormat="1" ht="14.25">
      <c r="A20" s="59"/>
      <c r="B20" s="49"/>
      <c r="C20" s="49"/>
      <c r="D20" s="31">
        <f t="shared" si="2"/>
        <v>0</v>
      </c>
      <c r="E20" s="50">
        <f t="shared" si="3"/>
        <v>0</v>
      </c>
    </row>
    <row r="21" spans="1:5" s="1" customFormat="1" ht="14.25">
      <c r="A21" s="51"/>
      <c r="B21" s="49"/>
      <c r="C21" s="49"/>
      <c r="D21" s="31">
        <f t="shared" si="2"/>
        <v>0</v>
      </c>
      <c r="E21" s="50">
        <f t="shared" si="3"/>
        <v>0</v>
      </c>
    </row>
    <row r="22" spans="1:5" s="1" customFormat="1" ht="14.25">
      <c r="A22" s="51"/>
      <c r="B22" s="49"/>
      <c r="C22" s="49"/>
      <c r="D22" s="31">
        <f t="shared" si="2"/>
        <v>0</v>
      </c>
      <c r="E22" s="50">
        <f t="shared" si="3"/>
        <v>0</v>
      </c>
    </row>
    <row r="23" spans="1:5" s="1" customFormat="1" ht="14.25">
      <c r="A23" s="51"/>
      <c r="B23" s="49"/>
      <c r="C23" s="49"/>
      <c r="D23" s="31">
        <f t="shared" si="2"/>
        <v>0</v>
      </c>
      <c r="E23" s="50">
        <f t="shared" si="3"/>
        <v>0</v>
      </c>
    </row>
    <row r="24" spans="1:5" s="1" customFormat="1" ht="14.25">
      <c r="A24" s="51"/>
      <c r="B24" s="49"/>
      <c r="C24" s="49"/>
      <c r="D24" s="31">
        <f t="shared" si="2"/>
        <v>0</v>
      </c>
      <c r="E24" s="50">
        <f t="shared" si="3"/>
        <v>0</v>
      </c>
    </row>
    <row r="25" spans="1:5" s="1" customFormat="1" ht="14.25">
      <c r="A25" s="51"/>
      <c r="B25" s="49"/>
      <c r="C25" s="49"/>
      <c r="D25" s="31">
        <f t="shared" si="2"/>
        <v>0</v>
      </c>
      <c r="E25" s="50">
        <f t="shared" si="3"/>
        <v>0</v>
      </c>
    </row>
    <row r="26" spans="1:5" s="1" customFormat="1" ht="14.25">
      <c r="A26" s="51"/>
      <c r="B26" s="49"/>
      <c r="C26" s="49"/>
      <c r="D26" s="31">
        <f t="shared" si="2"/>
        <v>0</v>
      </c>
      <c r="E26" s="50">
        <f t="shared" si="3"/>
        <v>0</v>
      </c>
    </row>
    <row r="27" spans="1:5" s="1" customFormat="1" ht="14.25">
      <c r="A27" s="51"/>
      <c r="B27" s="49"/>
      <c r="C27" s="49"/>
      <c r="D27" s="31">
        <f t="shared" si="2"/>
        <v>0</v>
      </c>
      <c r="E27" s="50">
        <f t="shared" si="3"/>
        <v>0</v>
      </c>
    </row>
    <row r="28" spans="1:5" s="1" customFormat="1" ht="14.25">
      <c r="A28" s="51"/>
      <c r="B28" s="49"/>
      <c r="C28" s="49"/>
      <c r="D28" s="31">
        <f t="shared" si="2"/>
        <v>0</v>
      </c>
      <c r="E28" s="50">
        <f t="shared" si="3"/>
        <v>0</v>
      </c>
    </row>
    <row r="29" spans="1:5" s="1" customFormat="1" ht="14.25">
      <c r="A29" s="51"/>
      <c r="B29" s="49"/>
      <c r="C29" s="49"/>
      <c r="D29" s="31">
        <f t="shared" si="2"/>
        <v>0</v>
      </c>
      <c r="E29" s="50">
        <f t="shared" si="3"/>
        <v>0</v>
      </c>
    </row>
    <row r="30" spans="1:5" s="1" customFormat="1" ht="14.25">
      <c r="A30" s="51"/>
      <c r="B30" s="49"/>
      <c r="C30" s="49"/>
      <c r="D30" s="31">
        <f t="shared" si="2"/>
        <v>0</v>
      </c>
      <c r="E30" s="50">
        <f t="shared" si="3"/>
        <v>0</v>
      </c>
    </row>
    <row r="31" spans="1:5" s="1" customFormat="1" ht="14.25">
      <c r="A31" s="51"/>
      <c r="B31" s="49"/>
      <c r="C31" s="49"/>
      <c r="D31" s="31">
        <f t="shared" si="2"/>
        <v>0</v>
      </c>
      <c r="E31" s="50">
        <f t="shared" si="3"/>
        <v>0</v>
      </c>
    </row>
    <row r="32" spans="1:5" s="1" customFormat="1" ht="14.25">
      <c r="A32" s="51"/>
      <c r="B32" s="49"/>
      <c r="C32" s="49"/>
      <c r="D32" s="31">
        <f t="shared" si="2"/>
        <v>0</v>
      </c>
      <c r="E32" s="50">
        <f t="shared" si="3"/>
        <v>0</v>
      </c>
    </row>
    <row r="33" spans="1:5" s="1" customFormat="1" ht="14.25">
      <c r="A33" s="51"/>
      <c r="B33" s="49"/>
      <c r="C33" s="49"/>
      <c r="D33" s="31">
        <f t="shared" si="2"/>
        <v>0</v>
      </c>
      <c r="E33" s="50">
        <f t="shared" si="3"/>
        <v>0</v>
      </c>
    </row>
    <row r="34" spans="1:5" s="1" customFormat="1" ht="14.25">
      <c r="A34" s="51"/>
      <c r="B34" s="49"/>
      <c r="C34" s="49"/>
      <c r="D34" s="31">
        <f t="shared" si="2"/>
        <v>0</v>
      </c>
      <c r="E34" s="50">
        <f t="shared" si="3"/>
        <v>0</v>
      </c>
    </row>
    <row r="35" spans="1:5" s="1" customFormat="1" ht="14.25">
      <c r="A35" s="51"/>
      <c r="B35" s="49"/>
      <c r="C35" s="49"/>
      <c r="D35" s="31">
        <f t="shared" si="2"/>
        <v>0</v>
      </c>
      <c r="E35" s="50">
        <f t="shared" si="3"/>
        <v>0</v>
      </c>
    </row>
    <row r="36" spans="1:5" s="1" customFormat="1" ht="14.25">
      <c r="A36" s="51"/>
      <c r="B36" s="49"/>
      <c r="C36" s="49"/>
      <c r="D36" s="31">
        <f t="shared" si="2"/>
        <v>0</v>
      </c>
      <c r="E36" s="50">
        <f t="shared" si="3"/>
        <v>0</v>
      </c>
    </row>
    <row r="37" spans="1:5" s="1" customFormat="1" ht="14.25">
      <c r="A37" s="51"/>
      <c r="B37" s="49"/>
      <c r="C37" s="49"/>
      <c r="D37" s="31">
        <f t="shared" si="2"/>
        <v>0</v>
      </c>
      <c r="E37" s="50">
        <f t="shared" si="3"/>
        <v>0</v>
      </c>
    </row>
    <row r="38" spans="1:5" s="1" customFormat="1" ht="14.25">
      <c r="A38" s="51"/>
      <c r="B38" s="49"/>
      <c r="C38" s="49"/>
      <c r="D38" s="31">
        <f t="shared" si="2"/>
        <v>0</v>
      </c>
      <c r="E38" s="50">
        <f t="shared" si="3"/>
        <v>0</v>
      </c>
    </row>
    <row r="39" spans="1:5" s="1" customFormat="1" ht="14.25">
      <c r="A39" s="51"/>
      <c r="B39" s="49"/>
      <c r="C39" s="49"/>
      <c r="D39" s="31">
        <f t="shared" si="2"/>
        <v>0</v>
      </c>
      <c r="E39" s="50">
        <f t="shared" si="3"/>
        <v>0</v>
      </c>
    </row>
    <row r="40" spans="1:5" s="1" customFormat="1" ht="14.25">
      <c r="A40" s="51"/>
      <c r="B40" s="49"/>
      <c r="C40" s="49"/>
      <c r="D40" s="31">
        <f t="shared" si="2"/>
        <v>0</v>
      </c>
      <c r="E40" s="50">
        <f t="shared" si="3"/>
        <v>0</v>
      </c>
    </row>
    <row r="41" spans="1:5" s="1" customFormat="1" ht="14.25">
      <c r="A41" s="51"/>
      <c r="B41" s="49"/>
      <c r="C41" s="49"/>
      <c r="D41" s="31">
        <f t="shared" si="2"/>
        <v>0</v>
      </c>
      <c r="E41" s="50">
        <f t="shared" si="3"/>
        <v>0</v>
      </c>
    </row>
    <row r="42" spans="1:5" s="1" customFormat="1" ht="14.25">
      <c r="A42" s="51"/>
      <c r="B42" s="49"/>
      <c r="C42" s="49"/>
      <c r="D42" s="31">
        <f t="shared" si="2"/>
        <v>0</v>
      </c>
      <c r="E42" s="50">
        <f t="shared" si="3"/>
        <v>0</v>
      </c>
    </row>
    <row r="43" spans="1:5" s="1" customFormat="1" ht="14.25">
      <c r="A43" s="51"/>
      <c r="B43" s="49"/>
      <c r="C43" s="49"/>
      <c r="D43" s="31">
        <f t="shared" si="2"/>
        <v>0</v>
      </c>
      <c r="E43" s="50">
        <f t="shared" si="3"/>
        <v>0</v>
      </c>
    </row>
    <row r="44" spans="1:5" s="1" customFormat="1" ht="14.25">
      <c r="A44" s="51"/>
      <c r="B44" s="49"/>
      <c r="C44" s="49"/>
      <c r="D44" s="31">
        <f t="shared" si="2"/>
        <v>0</v>
      </c>
      <c r="E44" s="50">
        <f t="shared" si="3"/>
        <v>0</v>
      </c>
    </row>
    <row r="45" spans="1:5" s="1" customFormat="1" ht="14.25">
      <c r="A45" s="51"/>
      <c r="B45" s="49"/>
      <c r="C45" s="49"/>
      <c r="D45" s="31">
        <f t="shared" si="2"/>
        <v>0</v>
      </c>
      <c r="E45" s="50">
        <f t="shared" si="3"/>
        <v>0</v>
      </c>
    </row>
    <row r="46" spans="1:5" s="1" customFormat="1" ht="10.5" customHeight="1">
      <c r="A46" s="51"/>
      <c r="B46" s="49"/>
      <c r="C46" s="49"/>
      <c r="D46" s="31">
        <f t="shared" si="2"/>
        <v>0</v>
      </c>
      <c r="E46" s="50">
        <f t="shared" si="3"/>
        <v>0</v>
      </c>
    </row>
    <row r="47" spans="1:5" s="26" customFormat="1" ht="20.25" customHeight="1">
      <c r="A47" s="21" t="s">
        <v>166</v>
      </c>
      <c r="B47" s="47">
        <f>B7-B15</f>
        <v>-2526848554</v>
      </c>
      <c r="C47" s="47">
        <f>C7-C15</f>
        <v>-3627932000</v>
      </c>
      <c r="D47" s="25">
        <f t="shared" si="2"/>
        <v>1101083446</v>
      </c>
      <c r="E47" s="48">
        <f t="shared" si="3"/>
        <v>-30.35</v>
      </c>
    </row>
    <row r="48" spans="1:5" s="26" customFormat="1" ht="20.25" customHeight="1">
      <c r="A48" s="21" t="s">
        <v>167</v>
      </c>
      <c r="B48" s="52">
        <v>-18270216586</v>
      </c>
      <c r="C48" s="52">
        <v>3183743000</v>
      </c>
      <c r="D48" s="25"/>
      <c r="E48" s="48"/>
    </row>
    <row r="49" spans="1:5" s="26" customFormat="1" ht="20.25" customHeight="1" thickBot="1">
      <c r="A49" s="53" t="s">
        <v>168</v>
      </c>
      <c r="B49" s="36">
        <f>B47+B48</f>
        <v>-20797065140</v>
      </c>
      <c r="C49" s="36">
        <f>C47+C48</f>
        <v>-444189000</v>
      </c>
      <c r="D49" s="39"/>
      <c r="E49" s="54"/>
    </row>
    <row r="50" spans="1:5" s="26" customFormat="1" ht="10.5" customHeight="1" thickBot="1">
      <c r="A50" s="55"/>
      <c r="B50" s="56"/>
      <c r="C50" s="56"/>
      <c r="D50" s="57"/>
      <c r="E50" s="48"/>
    </row>
    <row r="51" spans="1:5" ht="46.5" customHeight="1">
      <c r="A51" s="88"/>
      <c r="B51" s="89"/>
      <c r="C51" s="89"/>
      <c r="D51" s="89"/>
      <c r="E51" s="89"/>
    </row>
  </sheetData>
  <mergeCells count="8">
    <mergeCell ref="D5:E5"/>
    <mergeCell ref="A51:E51"/>
    <mergeCell ref="A3:E3"/>
    <mergeCell ref="A1:E1"/>
    <mergeCell ref="A2:E2"/>
    <mergeCell ref="A5:A6"/>
    <mergeCell ref="B5:B6"/>
    <mergeCell ref="C5:C6"/>
  </mergeCells>
  <printOptions horizontalCentered="1"/>
  <pageMargins left="0.6299212598425197" right="0.6299212598425197" top="0.7086614173228347" bottom="0.7874015748031497" header="0.5118110236220472" footer="0.5118110236220472"/>
  <pageSetup horizontalDpi="300" verticalDpi="300" orientation="portrait" paperSize="9" scale="99" r:id="rId1"/>
</worksheet>
</file>

<file path=xl/worksheets/sheet5.xml><?xml version="1.0" encoding="utf-8"?>
<worksheet xmlns="http://schemas.openxmlformats.org/spreadsheetml/2006/main" xmlns:r="http://schemas.openxmlformats.org/officeDocument/2006/relationships">
  <sheetPr codeName="Sheet8"/>
  <dimension ref="A1:E51"/>
  <sheetViews>
    <sheetView view="pageBreakPreview" zoomScale="60" zoomScaleNormal="75" workbookViewId="0" topLeftCell="A1">
      <pane xSplit="1" ySplit="6" topLeftCell="B34" activePane="bottomRight" state="frozen"/>
      <selection pane="topLeft" activeCell="A4" sqref="A4:A6"/>
      <selection pane="topRight" activeCell="A4" sqref="A4:A6"/>
      <selection pane="bottomLeft" activeCell="A4" sqref="A4:A6"/>
      <selection pane="bottomRight" activeCell="A4" sqref="A4:A6"/>
    </sheetView>
  </sheetViews>
  <sheetFormatPr defaultColWidth="9.00390625" defaultRowHeight="16.5"/>
  <cols>
    <col min="1" max="1" width="29.00390625" style="2" customWidth="1"/>
    <col min="2" max="2" width="17.125" style="2" customWidth="1"/>
    <col min="3" max="3" width="16.25390625" style="2" customWidth="1"/>
    <col min="4" max="4" width="15.50390625" style="2" customWidth="1"/>
    <col min="5" max="5" width="9.125" style="2" customWidth="1"/>
    <col min="6" max="16384" width="9.00390625" style="2" customWidth="1"/>
  </cols>
  <sheetData>
    <row r="1" spans="1:5" s="41" customFormat="1" ht="27.75" customHeight="1">
      <c r="A1" s="97" t="s">
        <v>174</v>
      </c>
      <c r="B1" s="92"/>
      <c r="C1" s="92"/>
      <c r="D1" s="92"/>
      <c r="E1" s="92"/>
    </row>
    <row r="2" spans="1:5" s="42" customFormat="1" ht="27.75" customHeight="1">
      <c r="A2" s="93" t="s">
        <v>148</v>
      </c>
      <c r="B2" s="93"/>
      <c r="C2" s="93"/>
      <c r="D2" s="93"/>
      <c r="E2" s="93"/>
    </row>
    <row r="3" spans="1:5" s="41" customFormat="1" ht="8.25" customHeight="1">
      <c r="A3" s="90"/>
      <c r="B3" s="90"/>
      <c r="C3" s="90"/>
      <c r="D3" s="90"/>
      <c r="E3" s="90"/>
    </row>
    <row r="4" spans="1:5" s="41" customFormat="1" ht="18" customHeight="1" thickBot="1">
      <c r="A4" s="43"/>
      <c r="B4" s="43" t="s">
        <v>149</v>
      </c>
      <c r="C4" s="43"/>
      <c r="D4" s="43"/>
      <c r="E4" s="11" t="s">
        <v>150</v>
      </c>
    </row>
    <row r="5" spans="1:5" s="41" customFormat="1" ht="16.5">
      <c r="A5" s="94" t="s">
        <v>151</v>
      </c>
      <c r="B5" s="86" t="s">
        <v>152</v>
      </c>
      <c r="C5" s="86" t="s">
        <v>153</v>
      </c>
      <c r="D5" s="86" t="s">
        <v>154</v>
      </c>
      <c r="E5" s="87"/>
    </row>
    <row r="6" spans="1:5" s="41" customFormat="1" ht="16.5">
      <c r="A6" s="95"/>
      <c r="B6" s="96"/>
      <c r="C6" s="96"/>
      <c r="D6" s="44" t="s">
        <v>155</v>
      </c>
      <c r="E6" s="45" t="s">
        <v>156</v>
      </c>
    </row>
    <row r="7" spans="1:5" s="26" customFormat="1" ht="27" customHeight="1">
      <c r="A7" s="46" t="s">
        <v>157</v>
      </c>
      <c r="B7" s="47">
        <f>SUM(B8:B14)</f>
        <v>365940620</v>
      </c>
      <c r="C7" s="47">
        <f>SUM(C8:C14)</f>
        <v>557702000</v>
      </c>
      <c r="D7" s="25">
        <f aca="true" t="shared" si="0" ref="D7:D47">B7-C7</f>
        <v>-191761380</v>
      </c>
      <c r="E7" s="48">
        <f aca="true" t="shared" si="1" ref="E7:E47">IF(C7=0,0,(D7/C7)*100)</f>
        <v>-34.38</v>
      </c>
    </row>
    <row r="8" spans="1:5" s="1" customFormat="1" ht="14.25">
      <c r="A8" s="27" t="s">
        <v>158</v>
      </c>
      <c r="B8" s="49">
        <v>250359275</v>
      </c>
      <c r="C8" s="49">
        <v>230000000</v>
      </c>
      <c r="D8" s="31">
        <f t="shared" si="0"/>
        <v>20359275</v>
      </c>
      <c r="E8" s="50">
        <f t="shared" si="1"/>
        <v>8.85</v>
      </c>
    </row>
    <row r="9" spans="1:5" s="1" customFormat="1" ht="14.25">
      <c r="A9" s="27" t="s">
        <v>159</v>
      </c>
      <c r="B9" s="49"/>
      <c r="C9" s="49"/>
      <c r="D9" s="31">
        <f t="shared" si="0"/>
        <v>0</v>
      </c>
      <c r="E9" s="50">
        <f t="shared" si="1"/>
        <v>0</v>
      </c>
    </row>
    <row r="10" spans="1:5" s="1" customFormat="1" ht="14.25">
      <c r="A10" s="27" t="s">
        <v>160</v>
      </c>
      <c r="B10" s="49">
        <v>75420702</v>
      </c>
      <c r="C10" s="49">
        <v>108671000</v>
      </c>
      <c r="D10" s="31">
        <f t="shared" si="0"/>
        <v>-33250298</v>
      </c>
      <c r="E10" s="50">
        <f t="shared" si="1"/>
        <v>-30.6</v>
      </c>
    </row>
    <row r="11" spans="1:5" s="1" customFormat="1" ht="14.25">
      <c r="A11" s="27" t="s">
        <v>161</v>
      </c>
      <c r="B11" s="49"/>
      <c r="C11" s="49"/>
      <c r="D11" s="31">
        <f t="shared" si="0"/>
        <v>0</v>
      </c>
      <c r="E11" s="50">
        <f t="shared" si="1"/>
        <v>0</v>
      </c>
    </row>
    <row r="12" spans="1:5" s="1" customFormat="1" ht="14.25">
      <c r="A12" s="27" t="s">
        <v>162</v>
      </c>
      <c r="B12" s="49">
        <v>6614421</v>
      </c>
      <c r="C12" s="49">
        <v>7060000</v>
      </c>
      <c r="D12" s="31">
        <f t="shared" si="0"/>
        <v>-445579</v>
      </c>
      <c r="E12" s="50">
        <f t="shared" si="1"/>
        <v>-6.31</v>
      </c>
    </row>
    <row r="13" spans="1:5" s="1" customFormat="1" ht="14.25">
      <c r="A13" s="27" t="s">
        <v>163</v>
      </c>
      <c r="B13" s="49">
        <v>0</v>
      </c>
      <c r="C13" s="49">
        <v>209893000</v>
      </c>
      <c r="D13" s="31">
        <f t="shared" si="0"/>
        <v>-209893000</v>
      </c>
      <c r="E13" s="50">
        <f t="shared" si="1"/>
        <v>-100</v>
      </c>
    </row>
    <row r="14" spans="1:5" s="1" customFormat="1" ht="14.25">
      <c r="A14" s="27" t="s">
        <v>164</v>
      </c>
      <c r="B14" s="49">
        <v>33546222</v>
      </c>
      <c r="C14" s="49">
        <v>2078000</v>
      </c>
      <c r="D14" s="31">
        <f t="shared" si="0"/>
        <v>31468222</v>
      </c>
      <c r="E14" s="50">
        <f t="shared" si="1"/>
        <v>1514.35</v>
      </c>
    </row>
    <row r="15" spans="1:5" s="26" customFormat="1" ht="27" customHeight="1">
      <c r="A15" s="21" t="s">
        <v>165</v>
      </c>
      <c r="B15" s="47">
        <f>SUM(B16:B46)</f>
        <v>742418711</v>
      </c>
      <c r="C15" s="47">
        <f>SUM(C16:C45)</f>
        <v>887732000</v>
      </c>
      <c r="D15" s="25">
        <f t="shared" si="0"/>
        <v>-145313289</v>
      </c>
      <c r="E15" s="48">
        <f t="shared" si="1"/>
        <v>-16.37</v>
      </c>
    </row>
    <row r="16" spans="1:5" s="1" customFormat="1" ht="14.25">
      <c r="A16" s="51" t="s">
        <v>175</v>
      </c>
      <c r="B16" s="49">
        <v>740495901</v>
      </c>
      <c r="C16" s="49">
        <v>883226000</v>
      </c>
      <c r="D16" s="31">
        <f t="shared" si="0"/>
        <v>-142730099</v>
      </c>
      <c r="E16" s="50">
        <f t="shared" si="1"/>
        <v>-16.16</v>
      </c>
    </row>
    <row r="17" spans="1:5" s="1" customFormat="1" ht="14.25">
      <c r="A17" s="51" t="s">
        <v>55</v>
      </c>
      <c r="B17" s="49">
        <v>1495823</v>
      </c>
      <c r="C17" s="49">
        <v>1871000</v>
      </c>
      <c r="D17" s="31">
        <f t="shared" si="0"/>
        <v>-375177</v>
      </c>
      <c r="E17" s="50">
        <f t="shared" si="1"/>
        <v>-20.05</v>
      </c>
    </row>
    <row r="18" spans="1:5" s="1" customFormat="1" ht="14.25">
      <c r="A18" s="51" t="s">
        <v>173</v>
      </c>
      <c r="B18" s="49">
        <v>426987</v>
      </c>
      <c r="C18" s="49">
        <v>2635000</v>
      </c>
      <c r="D18" s="31">
        <f t="shared" si="0"/>
        <v>-2208013</v>
      </c>
      <c r="E18" s="50">
        <f t="shared" si="1"/>
        <v>-83.8</v>
      </c>
    </row>
    <row r="19" spans="1:5" s="1" customFormat="1" ht="14.25">
      <c r="A19" s="51"/>
      <c r="B19" s="49"/>
      <c r="C19" s="49"/>
      <c r="D19" s="31">
        <f t="shared" si="0"/>
        <v>0</v>
      </c>
      <c r="E19" s="50">
        <f t="shared" si="1"/>
        <v>0</v>
      </c>
    </row>
    <row r="20" spans="1:5" s="1" customFormat="1" ht="14.25">
      <c r="A20" s="51"/>
      <c r="B20" s="49"/>
      <c r="C20" s="49"/>
      <c r="D20" s="31">
        <f t="shared" si="0"/>
        <v>0</v>
      </c>
      <c r="E20" s="50">
        <f t="shared" si="1"/>
        <v>0</v>
      </c>
    </row>
    <row r="21" spans="1:5" s="1" customFormat="1" ht="14.25">
      <c r="A21" s="51"/>
      <c r="B21" s="49"/>
      <c r="C21" s="49"/>
      <c r="D21" s="31">
        <f t="shared" si="0"/>
        <v>0</v>
      </c>
      <c r="E21" s="50">
        <f t="shared" si="1"/>
        <v>0</v>
      </c>
    </row>
    <row r="22" spans="1:5" s="1" customFormat="1" ht="14.25">
      <c r="A22" s="51"/>
      <c r="B22" s="49"/>
      <c r="C22" s="49"/>
      <c r="D22" s="31">
        <f t="shared" si="0"/>
        <v>0</v>
      </c>
      <c r="E22" s="50">
        <f t="shared" si="1"/>
        <v>0</v>
      </c>
    </row>
    <row r="23" spans="1:5" s="1" customFormat="1" ht="14.25">
      <c r="A23" s="51"/>
      <c r="B23" s="49"/>
      <c r="C23" s="49"/>
      <c r="D23" s="31">
        <f t="shared" si="0"/>
        <v>0</v>
      </c>
      <c r="E23" s="50">
        <f t="shared" si="1"/>
        <v>0</v>
      </c>
    </row>
    <row r="24" spans="1:5" s="1" customFormat="1" ht="14.25">
      <c r="A24" s="51"/>
      <c r="B24" s="49"/>
      <c r="C24" s="49"/>
      <c r="D24" s="31">
        <f t="shared" si="0"/>
        <v>0</v>
      </c>
      <c r="E24" s="50">
        <f t="shared" si="1"/>
        <v>0</v>
      </c>
    </row>
    <row r="25" spans="1:5" s="1" customFormat="1" ht="14.25">
      <c r="A25" s="51"/>
      <c r="B25" s="49"/>
      <c r="C25" s="49"/>
      <c r="D25" s="31">
        <f t="shared" si="0"/>
        <v>0</v>
      </c>
      <c r="E25" s="50">
        <f t="shared" si="1"/>
        <v>0</v>
      </c>
    </row>
    <row r="26" spans="1:5" s="1" customFormat="1" ht="14.25">
      <c r="A26" s="51"/>
      <c r="B26" s="49"/>
      <c r="C26" s="49"/>
      <c r="D26" s="31">
        <f t="shared" si="0"/>
        <v>0</v>
      </c>
      <c r="E26" s="50">
        <f t="shared" si="1"/>
        <v>0</v>
      </c>
    </row>
    <row r="27" spans="1:5" s="1" customFormat="1" ht="14.25">
      <c r="A27" s="51"/>
      <c r="B27" s="49"/>
      <c r="C27" s="49"/>
      <c r="D27" s="31">
        <f t="shared" si="0"/>
        <v>0</v>
      </c>
      <c r="E27" s="50">
        <f t="shared" si="1"/>
        <v>0</v>
      </c>
    </row>
    <row r="28" spans="1:5" s="1" customFormat="1" ht="14.25">
      <c r="A28" s="51"/>
      <c r="B28" s="49"/>
      <c r="C28" s="49"/>
      <c r="D28" s="31">
        <f t="shared" si="0"/>
        <v>0</v>
      </c>
      <c r="E28" s="50">
        <f t="shared" si="1"/>
        <v>0</v>
      </c>
    </row>
    <row r="29" spans="1:5" s="1" customFormat="1" ht="14.25">
      <c r="A29" s="51"/>
      <c r="B29" s="49"/>
      <c r="C29" s="49"/>
      <c r="D29" s="31">
        <f t="shared" si="0"/>
        <v>0</v>
      </c>
      <c r="E29" s="50">
        <f t="shared" si="1"/>
        <v>0</v>
      </c>
    </row>
    <row r="30" spans="1:5" s="1" customFormat="1" ht="14.25">
      <c r="A30" s="51"/>
      <c r="B30" s="49"/>
      <c r="C30" s="49"/>
      <c r="D30" s="31">
        <f t="shared" si="0"/>
        <v>0</v>
      </c>
      <c r="E30" s="50">
        <f t="shared" si="1"/>
        <v>0</v>
      </c>
    </row>
    <row r="31" spans="1:5" s="1" customFormat="1" ht="14.25">
      <c r="A31" s="51"/>
      <c r="B31" s="49"/>
      <c r="C31" s="49"/>
      <c r="D31" s="31">
        <f t="shared" si="0"/>
        <v>0</v>
      </c>
      <c r="E31" s="50">
        <f t="shared" si="1"/>
        <v>0</v>
      </c>
    </row>
    <row r="32" spans="1:5" s="1" customFormat="1" ht="14.25">
      <c r="A32" s="51"/>
      <c r="B32" s="49"/>
      <c r="C32" s="49"/>
      <c r="D32" s="31">
        <f t="shared" si="0"/>
        <v>0</v>
      </c>
      <c r="E32" s="50">
        <f t="shared" si="1"/>
        <v>0</v>
      </c>
    </row>
    <row r="33" spans="1:5" s="1" customFormat="1" ht="14.25">
      <c r="A33" s="51"/>
      <c r="B33" s="49"/>
      <c r="C33" s="49"/>
      <c r="D33" s="31">
        <f t="shared" si="0"/>
        <v>0</v>
      </c>
      <c r="E33" s="50">
        <f t="shared" si="1"/>
        <v>0</v>
      </c>
    </row>
    <row r="34" spans="1:5" s="1" customFormat="1" ht="14.25">
      <c r="A34" s="51"/>
      <c r="B34" s="49"/>
      <c r="C34" s="49"/>
      <c r="D34" s="31">
        <f t="shared" si="0"/>
        <v>0</v>
      </c>
      <c r="E34" s="50">
        <f t="shared" si="1"/>
        <v>0</v>
      </c>
    </row>
    <row r="35" spans="1:5" s="1" customFormat="1" ht="14.25">
      <c r="A35" s="51"/>
      <c r="B35" s="49"/>
      <c r="C35" s="49"/>
      <c r="D35" s="31">
        <f t="shared" si="0"/>
        <v>0</v>
      </c>
      <c r="E35" s="50">
        <f t="shared" si="1"/>
        <v>0</v>
      </c>
    </row>
    <row r="36" spans="1:5" s="1" customFormat="1" ht="14.25">
      <c r="A36" s="51"/>
      <c r="B36" s="49"/>
      <c r="C36" s="49"/>
      <c r="D36" s="31">
        <f t="shared" si="0"/>
        <v>0</v>
      </c>
      <c r="E36" s="50">
        <f t="shared" si="1"/>
        <v>0</v>
      </c>
    </row>
    <row r="37" spans="1:5" s="1" customFormat="1" ht="14.25">
      <c r="A37" s="51"/>
      <c r="B37" s="49"/>
      <c r="C37" s="49"/>
      <c r="D37" s="31">
        <f t="shared" si="0"/>
        <v>0</v>
      </c>
      <c r="E37" s="50">
        <f t="shared" si="1"/>
        <v>0</v>
      </c>
    </row>
    <row r="38" spans="1:5" s="1" customFormat="1" ht="14.25">
      <c r="A38" s="51"/>
      <c r="B38" s="49"/>
      <c r="C38" s="49"/>
      <c r="D38" s="31">
        <f t="shared" si="0"/>
        <v>0</v>
      </c>
      <c r="E38" s="50">
        <f t="shared" si="1"/>
        <v>0</v>
      </c>
    </row>
    <row r="39" spans="1:5" s="1" customFormat="1" ht="14.25">
      <c r="A39" s="51"/>
      <c r="B39" s="49"/>
      <c r="C39" s="49"/>
      <c r="D39" s="31">
        <f t="shared" si="0"/>
        <v>0</v>
      </c>
      <c r="E39" s="50">
        <f t="shared" si="1"/>
        <v>0</v>
      </c>
    </row>
    <row r="40" spans="1:5" s="1" customFormat="1" ht="14.25">
      <c r="A40" s="51"/>
      <c r="B40" s="49"/>
      <c r="C40" s="49"/>
      <c r="D40" s="31">
        <f t="shared" si="0"/>
        <v>0</v>
      </c>
      <c r="E40" s="50">
        <f t="shared" si="1"/>
        <v>0</v>
      </c>
    </row>
    <row r="41" spans="1:5" s="1" customFormat="1" ht="14.25">
      <c r="A41" s="51"/>
      <c r="B41" s="49"/>
      <c r="C41" s="49"/>
      <c r="D41" s="31">
        <f t="shared" si="0"/>
        <v>0</v>
      </c>
      <c r="E41" s="50">
        <f t="shared" si="1"/>
        <v>0</v>
      </c>
    </row>
    <row r="42" spans="1:5" s="1" customFormat="1" ht="14.25">
      <c r="A42" s="51"/>
      <c r="B42" s="49"/>
      <c r="C42" s="49"/>
      <c r="D42" s="31">
        <f t="shared" si="0"/>
        <v>0</v>
      </c>
      <c r="E42" s="50">
        <f t="shared" si="1"/>
        <v>0</v>
      </c>
    </row>
    <row r="43" spans="1:5" s="1" customFormat="1" ht="14.25">
      <c r="A43" s="51"/>
      <c r="B43" s="49"/>
      <c r="C43" s="49"/>
      <c r="D43" s="31">
        <f t="shared" si="0"/>
        <v>0</v>
      </c>
      <c r="E43" s="50">
        <f t="shared" si="1"/>
        <v>0</v>
      </c>
    </row>
    <row r="44" spans="1:5" s="1" customFormat="1" ht="14.25">
      <c r="A44" s="51"/>
      <c r="B44" s="49"/>
      <c r="C44" s="49"/>
      <c r="D44" s="31">
        <f t="shared" si="0"/>
        <v>0</v>
      </c>
      <c r="E44" s="50">
        <f t="shared" si="1"/>
        <v>0</v>
      </c>
    </row>
    <row r="45" spans="1:5" s="1" customFormat="1" ht="14.25">
      <c r="A45" s="51"/>
      <c r="B45" s="49"/>
      <c r="C45" s="49"/>
      <c r="D45" s="31">
        <f t="shared" si="0"/>
        <v>0</v>
      </c>
      <c r="E45" s="50">
        <f t="shared" si="1"/>
        <v>0</v>
      </c>
    </row>
    <row r="46" spans="1:5" s="1" customFormat="1" ht="10.5" customHeight="1">
      <c r="A46" s="51"/>
      <c r="B46" s="49"/>
      <c r="C46" s="49"/>
      <c r="D46" s="31">
        <f t="shared" si="0"/>
        <v>0</v>
      </c>
      <c r="E46" s="50">
        <f t="shared" si="1"/>
        <v>0</v>
      </c>
    </row>
    <row r="47" spans="1:5" s="26" customFormat="1" ht="20.25" customHeight="1">
      <c r="A47" s="21" t="s">
        <v>166</v>
      </c>
      <c r="B47" s="47">
        <f>B7-B15</f>
        <v>-376478091</v>
      </c>
      <c r="C47" s="47">
        <f>C7-C15</f>
        <v>-330030000</v>
      </c>
      <c r="D47" s="25">
        <f t="shared" si="0"/>
        <v>-46448091</v>
      </c>
      <c r="E47" s="48">
        <f t="shared" si="1"/>
        <v>14.07</v>
      </c>
    </row>
    <row r="48" spans="1:5" s="26" customFormat="1" ht="20.25" customHeight="1">
      <c r="A48" s="21" t="s">
        <v>167</v>
      </c>
      <c r="B48" s="52">
        <v>1502115154</v>
      </c>
      <c r="C48" s="52">
        <v>1587090000</v>
      </c>
      <c r="D48" s="25"/>
      <c r="E48" s="48"/>
    </row>
    <row r="49" spans="1:5" s="26" customFormat="1" ht="20.25" customHeight="1" thickBot="1">
      <c r="A49" s="53" t="s">
        <v>168</v>
      </c>
      <c r="B49" s="36">
        <f>B47+B48</f>
        <v>1125637063</v>
      </c>
      <c r="C49" s="36">
        <f>C47+C48</f>
        <v>1257060000</v>
      </c>
      <c r="D49" s="39"/>
      <c r="E49" s="54"/>
    </row>
    <row r="50" spans="1:5" s="26" customFormat="1" ht="10.5" customHeight="1" thickBot="1">
      <c r="A50" s="55"/>
      <c r="B50" s="56"/>
      <c r="C50" s="56"/>
      <c r="D50" s="57"/>
      <c r="E50" s="48"/>
    </row>
    <row r="51" spans="1:5" ht="46.5" customHeight="1">
      <c r="A51" s="88"/>
      <c r="B51" s="89"/>
      <c r="C51" s="89"/>
      <c r="D51" s="89"/>
      <c r="E51" s="89"/>
    </row>
  </sheetData>
  <mergeCells count="8">
    <mergeCell ref="D5:E5"/>
    <mergeCell ref="A51:E51"/>
    <mergeCell ref="A3:E3"/>
    <mergeCell ref="A1:E1"/>
    <mergeCell ref="A2:E2"/>
    <mergeCell ref="A5:A6"/>
    <mergeCell ref="B5:B6"/>
    <mergeCell ref="C5:C6"/>
  </mergeCells>
  <printOptions horizontalCentered="1"/>
  <pageMargins left="0.6299212598425197" right="0.6299212598425197" top="0.7086614173228347" bottom="0.7874015748031497" header="0.5118110236220472" footer="0.5118110236220472"/>
  <pageSetup horizontalDpi="300" verticalDpi="300" orientation="portrait" paperSize="9" scale="99" r:id="rId1"/>
</worksheet>
</file>

<file path=xl/worksheets/sheet6.xml><?xml version="1.0" encoding="utf-8"?>
<worksheet xmlns="http://schemas.openxmlformats.org/spreadsheetml/2006/main" xmlns:r="http://schemas.openxmlformats.org/officeDocument/2006/relationships">
  <sheetPr codeName="Sheet9"/>
  <dimension ref="A1:E51"/>
  <sheetViews>
    <sheetView view="pageBreakPreview" zoomScale="60" workbookViewId="0" topLeftCell="A25">
      <selection activeCell="A4" sqref="A4:A6"/>
    </sheetView>
  </sheetViews>
  <sheetFormatPr defaultColWidth="9.00390625" defaultRowHeight="16.5"/>
  <cols>
    <col min="1" max="1" width="29.00390625" style="2" customWidth="1"/>
    <col min="2" max="2" width="17.125" style="2" customWidth="1"/>
    <col min="3" max="3" width="16.25390625" style="2" customWidth="1"/>
    <col min="4" max="4" width="15.50390625" style="2" customWidth="1"/>
    <col min="5" max="5" width="9.875" style="2" customWidth="1"/>
    <col min="6" max="16384" width="9.00390625" style="2" customWidth="1"/>
  </cols>
  <sheetData>
    <row r="1" spans="1:5" s="41" customFormat="1" ht="27.75" customHeight="1">
      <c r="A1" s="91" t="s">
        <v>176</v>
      </c>
      <c r="B1" s="92"/>
      <c r="C1" s="92"/>
      <c r="D1" s="92"/>
      <c r="E1" s="92"/>
    </row>
    <row r="2" spans="1:5" s="42" customFormat="1" ht="27.75" customHeight="1">
      <c r="A2" s="93" t="s">
        <v>177</v>
      </c>
      <c r="B2" s="93"/>
      <c r="C2" s="93"/>
      <c r="D2" s="93"/>
      <c r="E2" s="93"/>
    </row>
    <row r="3" spans="1:5" s="41" customFormat="1" ht="8.25" customHeight="1">
      <c r="A3" s="90"/>
      <c r="B3" s="90"/>
      <c r="C3" s="90"/>
      <c r="D3" s="90"/>
      <c r="E3" s="90"/>
    </row>
    <row r="4" spans="1:5" s="41" customFormat="1" ht="18" customHeight="1" thickBot="1">
      <c r="A4" s="43"/>
      <c r="B4" s="43" t="s">
        <v>178</v>
      </c>
      <c r="C4" s="43"/>
      <c r="D4" s="43"/>
      <c r="E4" s="11" t="s">
        <v>179</v>
      </c>
    </row>
    <row r="5" spans="1:5" s="41" customFormat="1" ht="16.5">
      <c r="A5" s="94" t="s">
        <v>180</v>
      </c>
      <c r="B5" s="86" t="s">
        <v>181</v>
      </c>
      <c r="C5" s="86" t="s">
        <v>182</v>
      </c>
      <c r="D5" s="86" t="s">
        <v>183</v>
      </c>
      <c r="E5" s="87"/>
    </row>
    <row r="6" spans="1:5" s="41" customFormat="1" ht="16.5">
      <c r="A6" s="95"/>
      <c r="B6" s="96"/>
      <c r="C6" s="96"/>
      <c r="D6" s="44" t="s">
        <v>184</v>
      </c>
      <c r="E6" s="45" t="s">
        <v>185</v>
      </c>
    </row>
    <row r="7" spans="1:5" s="26" customFormat="1" ht="27" customHeight="1">
      <c r="A7" s="46" t="s">
        <v>186</v>
      </c>
      <c r="B7" s="47">
        <f>SUM(B8:B14)</f>
        <v>181322512</v>
      </c>
      <c r="C7" s="47">
        <f>SUM(C8:C14)</f>
        <v>150360000</v>
      </c>
      <c r="D7" s="25">
        <f aca="true" t="shared" si="0" ref="D7:D21">B7-C7</f>
        <v>30962512</v>
      </c>
      <c r="E7" s="48">
        <f aca="true" t="shared" si="1" ref="E7:E21">IF(C7=0,0,(D7/C7)*100)</f>
        <v>20.59</v>
      </c>
    </row>
    <row r="8" spans="1:5" s="1" customFormat="1" ht="14.25">
      <c r="A8" s="27" t="s">
        <v>187</v>
      </c>
      <c r="B8" s="49"/>
      <c r="C8" s="49"/>
      <c r="D8" s="31">
        <f t="shared" si="0"/>
        <v>0</v>
      </c>
      <c r="E8" s="50">
        <f t="shared" si="1"/>
        <v>0</v>
      </c>
    </row>
    <row r="9" spans="1:5" s="1" customFormat="1" ht="14.25">
      <c r="A9" s="27" t="s">
        <v>188</v>
      </c>
      <c r="B9" s="49"/>
      <c r="C9" s="49"/>
      <c r="D9" s="31">
        <f t="shared" si="0"/>
        <v>0</v>
      </c>
      <c r="E9" s="50">
        <f t="shared" si="1"/>
        <v>0</v>
      </c>
    </row>
    <row r="10" spans="1:5" s="1" customFormat="1" ht="14.25">
      <c r="A10" s="27" t="s">
        <v>189</v>
      </c>
      <c r="B10" s="49"/>
      <c r="C10" s="49"/>
      <c r="D10" s="31">
        <f t="shared" si="0"/>
        <v>0</v>
      </c>
      <c r="E10" s="50">
        <f t="shared" si="1"/>
        <v>0</v>
      </c>
    </row>
    <row r="11" spans="1:5" s="1" customFormat="1" ht="14.25">
      <c r="A11" s="27" t="s">
        <v>190</v>
      </c>
      <c r="B11" s="49"/>
      <c r="C11" s="49"/>
      <c r="D11" s="31">
        <f t="shared" si="0"/>
        <v>0</v>
      </c>
      <c r="E11" s="50">
        <f t="shared" si="1"/>
        <v>0</v>
      </c>
    </row>
    <row r="12" spans="1:5" s="1" customFormat="1" ht="14.25">
      <c r="A12" s="27" t="s">
        <v>191</v>
      </c>
      <c r="B12" s="49">
        <v>145059</v>
      </c>
      <c r="C12" s="49">
        <v>360000</v>
      </c>
      <c r="D12" s="31">
        <f t="shared" si="0"/>
        <v>-214941</v>
      </c>
      <c r="E12" s="50">
        <f t="shared" si="1"/>
        <v>-59.71</v>
      </c>
    </row>
    <row r="13" spans="1:5" s="1" customFormat="1" ht="14.25">
      <c r="A13" s="27" t="s">
        <v>192</v>
      </c>
      <c r="B13" s="49">
        <v>150000000</v>
      </c>
      <c r="C13" s="49">
        <v>150000000</v>
      </c>
      <c r="D13" s="31">
        <f t="shared" si="0"/>
        <v>0</v>
      </c>
      <c r="E13" s="50">
        <f t="shared" si="1"/>
        <v>0</v>
      </c>
    </row>
    <row r="14" spans="1:5" s="1" customFormat="1" ht="14.25">
      <c r="A14" s="27" t="s">
        <v>193</v>
      </c>
      <c r="B14" s="49">
        <v>31177453</v>
      </c>
      <c r="C14" s="49"/>
      <c r="D14" s="31">
        <f t="shared" si="0"/>
        <v>31177453</v>
      </c>
      <c r="E14" s="50">
        <f t="shared" si="1"/>
        <v>0</v>
      </c>
    </row>
    <row r="15" spans="1:5" s="26" customFormat="1" ht="27" customHeight="1">
      <c r="A15" s="21" t="s">
        <v>194</v>
      </c>
      <c r="B15" s="47">
        <f>SUM(B16:B46)</f>
        <v>156143400</v>
      </c>
      <c r="C15" s="47">
        <f>SUM(C16:C45)</f>
        <v>148544000</v>
      </c>
      <c r="D15" s="25">
        <f t="shared" si="0"/>
        <v>7599400</v>
      </c>
      <c r="E15" s="48">
        <f t="shared" si="1"/>
        <v>5.12</v>
      </c>
    </row>
    <row r="16" spans="1:5" s="1" customFormat="1" ht="14.25">
      <c r="A16" s="51" t="s">
        <v>195</v>
      </c>
      <c r="B16" s="49">
        <v>20896525</v>
      </c>
      <c r="C16" s="49">
        <v>29100000</v>
      </c>
      <c r="D16" s="31">
        <f t="shared" si="0"/>
        <v>-8203475</v>
      </c>
      <c r="E16" s="50">
        <f t="shared" si="1"/>
        <v>-28.19</v>
      </c>
    </row>
    <row r="17" spans="1:5" s="1" customFormat="1" ht="14.25">
      <c r="A17" s="51" t="s">
        <v>196</v>
      </c>
      <c r="B17" s="49"/>
      <c r="C17" s="49"/>
      <c r="D17" s="31">
        <f t="shared" si="0"/>
        <v>0</v>
      </c>
      <c r="E17" s="50">
        <f t="shared" si="1"/>
        <v>0</v>
      </c>
    </row>
    <row r="18" spans="1:5" s="1" customFormat="1" ht="14.25">
      <c r="A18" s="51" t="s">
        <v>197</v>
      </c>
      <c r="B18" s="49">
        <v>39118144</v>
      </c>
      <c r="C18" s="49">
        <v>40300000</v>
      </c>
      <c r="D18" s="31">
        <f t="shared" si="0"/>
        <v>-1181856</v>
      </c>
      <c r="E18" s="50">
        <f t="shared" si="1"/>
        <v>-2.93</v>
      </c>
    </row>
    <row r="19" spans="1:5" s="1" customFormat="1" ht="14.25">
      <c r="A19" s="51" t="s">
        <v>198</v>
      </c>
      <c r="B19" s="49"/>
      <c r="C19" s="49"/>
      <c r="D19" s="31">
        <f t="shared" si="0"/>
        <v>0</v>
      </c>
      <c r="E19" s="50">
        <f t="shared" si="1"/>
        <v>0</v>
      </c>
    </row>
    <row r="20" spans="1:5" s="1" customFormat="1" ht="14.25">
      <c r="A20" s="51" t="s">
        <v>199</v>
      </c>
      <c r="B20" s="49"/>
      <c r="C20" s="49"/>
      <c r="D20" s="31">
        <f t="shared" si="0"/>
        <v>0</v>
      </c>
      <c r="E20" s="50">
        <f t="shared" si="1"/>
        <v>0</v>
      </c>
    </row>
    <row r="21" spans="1:5" s="1" customFormat="1" ht="14.25">
      <c r="A21" s="51" t="s">
        <v>200</v>
      </c>
      <c r="B21" s="49">
        <v>69247600</v>
      </c>
      <c r="C21" s="49">
        <v>65250000</v>
      </c>
      <c r="D21" s="31">
        <f t="shared" si="0"/>
        <v>3997600</v>
      </c>
      <c r="E21" s="50">
        <f t="shared" si="1"/>
        <v>6.13</v>
      </c>
    </row>
    <row r="22" spans="1:5" s="1" customFormat="1" ht="14.25">
      <c r="A22" s="51" t="s">
        <v>201</v>
      </c>
      <c r="B22" s="49"/>
      <c r="C22" s="49"/>
      <c r="D22" s="31"/>
      <c r="E22" s="50"/>
    </row>
    <row r="23" spans="1:5" s="1" customFormat="1" ht="14.25">
      <c r="A23" s="51" t="s">
        <v>202</v>
      </c>
      <c r="B23" s="49">
        <v>24264001</v>
      </c>
      <c r="C23" s="49">
        <v>10100000</v>
      </c>
      <c r="D23" s="31">
        <f aca="true" t="shared" si="2" ref="D23:D47">B23-C23</f>
        <v>14164001</v>
      </c>
      <c r="E23" s="50">
        <f aca="true" t="shared" si="3" ref="E23:E47">IF(C23=0,0,(D23/C23)*100)</f>
        <v>140.24</v>
      </c>
    </row>
    <row r="24" spans="1:5" s="1" customFormat="1" ht="14.25">
      <c r="A24" s="51" t="s">
        <v>203</v>
      </c>
      <c r="B24" s="49"/>
      <c r="C24" s="49"/>
      <c r="D24" s="31">
        <f t="shared" si="2"/>
        <v>0</v>
      </c>
      <c r="E24" s="50">
        <f t="shared" si="3"/>
        <v>0</v>
      </c>
    </row>
    <row r="25" spans="1:5" s="1" customFormat="1" ht="14.25">
      <c r="A25" s="51" t="s">
        <v>204</v>
      </c>
      <c r="B25" s="49">
        <v>2617130</v>
      </c>
      <c r="C25" s="49">
        <v>3794000</v>
      </c>
      <c r="D25" s="31">
        <f t="shared" si="2"/>
        <v>-1176870</v>
      </c>
      <c r="E25" s="50">
        <f t="shared" si="3"/>
        <v>-31.02</v>
      </c>
    </row>
    <row r="26" spans="1:5" s="1" customFormat="1" ht="14.25">
      <c r="A26" s="51"/>
      <c r="B26" s="49"/>
      <c r="C26" s="49"/>
      <c r="D26" s="31">
        <f t="shared" si="2"/>
        <v>0</v>
      </c>
      <c r="E26" s="50">
        <f t="shared" si="3"/>
        <v>0</v>
      </c>
    </row>
    <row r="27" spans="1:5" s="1" customFormat="1" ht="14.25">
      <c r="A27" s="51"/>
      <c r="B27" s="49"/>
      <c r="C27" s="49"/>
      <c r="D27" s="31">
        <f t="shared" si="2"/>
        <v>0</v>
      </c>
      <c r="E27" s="50">
        <f t="shared" si="3"/>
        <v>0</v>
      </c>
    </row>
    <row r="28" spans="1:5" s="1" customFormat="1" ht="14.25">
      <c r="A28" s="51"/>
      <c r="B28" s="49"/>
      <c r="C28" s="49"/>
      <c r="D28" s="31">
        <f t="shared" si="2"/>
        <v>0</v>
      </c>
      <c r="E28" s="50">
        <f t="shared" si="3"/>
        <v>0</v>
      </c>
    </row>
    <row r="29" spans="1:5" s="1" customFormat="1" ht="14.25">
      <c r="A29" s="51"/>
      <c r="B29" s="49"/>
      <c r="C29" s="49"/>
      <c r="D29" s="31">
        <f t="shared" si="2"/>
        <v>0</v>
      </c>
      <c r="E29" s="50">
        <f t="shared" si="3"/>
        <v>0</v>
      </c>
    </row>
    <row r="30" spans="1:5" s="1" customFormat="1" ht="14.25">
      <c r="A30" s="51"/>
      <c r="B30" s="49"/>
      <c r="C30" s="49"/>
      <c r="D30" s="31">
        <f t="shared" si="2"/>
        <v>0</v>
      </c>
      <c r="E30" s="50">
        <f t="shared" si="3"/>
        <v>0</v>
      </c>
    </row>
    <row r="31" spans="1:5" s="1" customFormat="1" ht="14.25">
      <c r="A31" s="51"/>
      <c r="B31" s="49"/>
      <c r="C31" s="49"/>
      <c r="D31" s="31">
        <f t="shared" si="2"/>
        <v>0</v>
      </c>
      <c r="E31" s="50">
        <f t="shared" si="3"/>
        <v>0</v>
      </c>
    </row>
    <row r="32" spans="1:5" s="1" customFormat="1" ht="14.25">
      <c r="A32" s="51"/>
      <c r="B32" s="49"/>
      <c r="C32" s="49"/>
      <c r="D32" s="31">
        <f t="shared" si="2"/>
        <v>0</v>
      </c>
      <c r="E32" s="50">
        <f t="shared" si="3"/>
        <v>0</v>
      </c>
    </row>
    <row r="33" spans="1:5" s="1" customFormat="1" ht="14.25">
      <c r="A33" s="51"/>
      <c r="B33" s="49"/>
      <c r="C33" s="49"/>
      <c r="D33" s="31">
        <f t="shared" si="2"/>
        <v>0</v>
      </c>
      <c r="E33" s="50">
        <f t="shared" si="3"/>
        <v>0</v>
      </c>
    </row>
    <row r="34" spans="1:5" s="1" customFormat="1" ht="14.25">
      <c r="A34" s="51"/>
      <c r="B34" s="49"/>
      <c r="C34" s="49"/>
      <c r="D34" s="31">
        <f t="shared" si="2"/>
        <v>0</v>
      </c>
      <c r="E34" s="50">
        <f t="shared" si="3"/>
        <v>0</v>
      </c>
    </row>
    <row r="35" spans="1:5" s="1" customFormat="1" ht="14.25">
      <c r="A35" s="51"/>
      <c r="B35" s="49"/>
      <c r="C35" s="49"/>
      <c r="D35" s="31">
        <f t="shared" si="2"/>
        <v>0</v>
      </c>
      <c r="E35" s="50">
        <f t="shared" si="3"/>
        <v>0</v>
      </c>
    </row>
    <row r="36" spans="1:5" s="1" customFormat="1" ht="14.25">
      <c r="A36" s="51"/>
      <c r="B36" s="49"/>
      <c r="C36" s="49"/>
      <c r="D36" s="31">
        <f t="shared" si="2"/>
        <v>0</v>
      </c>
      <c r="E36" s="50">
        <f t="shared" si="3"/>
        <v>0</v>
      </c>
    </row>
    <row r="37" spans="1:5" s="1" customFormat="1" ht="14.25">
      <c r="A37" s="51"/>
      <c r="B37" s="49"/>
      <c r="C37" s="49"/>
      <c r="D37" s="31">
        <f t="shared" si="2"/>
        <v>0</v>
      </c>
      <c r="E37" s="50">
        <f t="shared" si="3"/>
        <v>0</v>
      </c>
    </row>
    <row r="38" spans="1:5" s="1" customFormat="1" ht="14.25">
      <c r="A38" s="51"/>
      <c r="B38" s="49"/>
      <c r="C38" s="49"/>
      <c r="D38" s="31">
        <f t="shared" si="2"/>
        <v>0</v>
      </c>
      <c r="E38" s="50">
        <f t="shared" si="3"/>
        <v>0</v>
      </c>
    </row>
    <row r="39" spans="1:5" s="1" customFormat="1" ht="14.25">
      <c r="A39" s="51"/>
      <c r="B39" s="49"/>
      <c r="C39" s="49"/>
      <c r="D39" s="31">
        <f t="shared" si="2"/>
        <v>0</v>
      </c>
      <c r="E39" s="50">
        <f t="shared" si="3"/>
        <v>0</v>
      </c>
    </row>
    <row r="40" spans="1:5" s="1" customFormat="1" ht="14.25">
      <c r="A40" s="51"/>
      <c r="B40" s="49"/>
      <c r="C40" s="49"/>
      <c r="D40" s="31">
        <f t="shared" si="2"/>
        <v>0</v>
      </c>
      <c r="E40" s="50">
        <f t="shared" si="3"/>
        <v>0</v>
      </c>
    </row>
    <row r="41" spans="1:5" s="1" customFormat="1" ht="14.25">
      <c r="A41" s="51"/>
      <c r="B41" s="49"/>
      <c r="C41" s="49"/>
      <c r="D41" s="31">
        <f t="shared" si="2"/>
        <v>0</v>
      </c>
      <c r="E41" s="50">
        <f t="shared" si="3"/>
        <v>0</v>
      </c>
    </row>
    <row r="42" spans="1:5" s="1" customFormat="1" ht="14.25">
      <c r="A42" s="51"/>
      <c r="B42" s="49"/>
      <c r="C42" s="49"/>
      <c r="D42" s="31">
        <f t="shared" si="2"/>
        <v>0</v>
      </c>
      <c r="E42" s="50">
        <f t="shared" si="3"/>
        <v>0</v>
      </c>
    </row>
    <row r="43" spans="1:5" s="1" customFormat="1" ht="14.25">
      <c r="A43" s="51"/>
      <c r="B43" s="49"/>
      <c r="C43" s="49"/>
      <c r="D43" s="31">
        <f t="shared" si="2"/>
        <v>0</v>
      </c>
      <c r="E43" s="50">
        <f t="shared" si="3"/>
        <v>0</v>
      </c>
    </row>
    <row r="44" spans="1:5" s="1" customFormat="1" ht="14.25">
      <c r="A44" s="51"/>
      <c r="B44" s="49"/>
      <c r="C44" s="49"/>
      <c r="D44" s="31">
        <f t="shared" si="2"/>
        <v>0</v>
      </c>
      <c r="E44" s="50">
        <f t="shared" si="3"/>
        <v>0</v>
      </c>
    </row>
    <row r="45" spans="1:5" s="1" customFormat="1" ht="14.25">
      <c r="A45" s="51"/>
      <c r="B45" s="49"/>
      <c r="C45" s="49"/>
      <c r="D45" s="31">
        <f t="shared" si="2"/>
        <v>0</v>
      </c>
      <c r="E45" s="50">
        <f t="shared" si="3"/>
        <v>0</v>
      </c>
    </row>
    <row r="46" spans="1:5" s="1" customFormat="1" ht="10.5" customHeight="1">
      <c r="A46" s="51"/>
      <c r="B46" s="49"/>
      <c r="C46" s="49"/>
      <c r="D46" s="31">
        <f t="shared" si="2"/>
        <v>0</v>
      </c>
      <c r="E46" s="50">
        <f t="shared" si="3"/>
        <v>0</v>
      </c>
    </row>
    <row r="47" spans="1:5" s="26" customFormat="1" ht="20.25" customHeight="1">
      <c r="A47" s="21" t="s">
        <v>205</v>
      </c>
      <c r="B47" s="47">
        <f>B7-B15</f>
        <v>25179112</v>
      </c>
      <c r="C47" s="47">
        <f>C7-C15</f>
        <v>1816000</v>
      </c>
      <c r="D47" s="25">
        <f t="shared" si="2"/>
        <v>23363112</v>
      </c>
      <c r="E47" s="48">
        <f t="shared" si="3"/>
        <v>1286.51</v>
      </c>
    </row>
    <row r="48" spans="1:5" s="26" customFormat="1" ht="20.25" customHeight="1">
      <c r="A48" s="21" t="s">
        <v>206</v>
      </c>
      <c r="B48" s="52">
        <v>315765568</v>
      </c>
      <c r="C48" s="52">
        <v>223711000</v>
      </c>
      <c r="D48" s="25"/>
      <c r="E48" s="48"/>
    </row>
    <row r="49" spans="1:5" s="26" customFormat="1" ht="20.25" customHeight="1" thickBot="1">
      <c r="A49" s="53" t="s">
        <v>207</v>
      </c>
      <c r="B49" s="36">
        <f>B47+B48</f>
        <v>340944680</v>
      </c>
      <c r="C49" s="36">
        <f>C47+C48</f>
        <v>225527000</v>
      </c>
      <c r="D49" s="39"/>
      <c r="E49" s="54"/>
    </row>
    <row r="50" spans="1:5" s="26" customFormat="1" ht="10.5" customHeight="1" thickBot="1">
      <c r="A50" s="55"/>
      <c r="B50" s="56"/>
      <c r="C50" s="56"/>
      <c r="D50" s="57"/>
      <c r="E50" s="48"/>
    </row>
    <row r="51" spans="1:5" ht="46.5" customHeight="1">
      <c r="A51" s="88"/>
      <c r="B51" s="89"/>
      <c r="C51" s="89"/>
      <c r="D51" s="89"/>
      <c r="E51" s="89"/>
    </row>
  </sheetData>
  <mergeCells count="8">
    <mergeCell ref="D5:E5"/>
    <mergeCell ref="A51:E51"/>
    <mergeCell ref="A3:E3"/>
    <mergeCell ref="A1:E1"/>
    <mergeCell ref="A2:E2"/>
    <mergeCell ref="A5:A6"/>
    <mergeCell ref="B5:B6"/>
    <mergeCell ref="C5:C6"/>
  </mergeCells>
  <printOptions horizontalCentered="1"/>
  <pageMargins left="0.6299212598425197" right="0.6299212598425197" top="0.7086614173228347" bottom="0.7874015748031497" header="0.5118110236220472" footer="0.5118110236220472"/>
  <pageSetup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sheetPr codeName="Sheet10"/>
  <dimension ref="A1:E51"/>
  <sheetViews>
    <sheetView view="pageBreakPreview" zoomScale="60" zoomScaleNormal="75" workbookViewId="0" topLeftCell="A1">
      <pane xSplit="1" ySplit="6" topLeftCell="B28" activePane="bottomRight" state="frozen"/>
      <selection pane="topLeft" activeCell="A4" sqref="A4:A6"/>
      <selection pane="topRight" activeCell="A4" sqref="A4:A6"/>
      <selection pane="bottomLeft" activeCell="A4" sqref="A4:A6"/>
      <selection pane="bottomRight" activeCell="A4" sqref="A4:A6"/>
    </sheetView>
  </sheetViews>
  <sheetFormatPr defaultColWidth="9.00390625" defaultRowHeight="16.5"/>
  <cols>
    <col min="1" max="1" width="29.00390625" style="2" customWidth="1"/>
    <col min="2" max="2" width="17.125" style="2" customWidth="1"/>
    <col min="3" max="3" width="16.25390625" style="2" customWidth="1"/>
    <col min="4" max="4" width="15.50390625" style="2" customWidth="1"/>
    <col min="5" max="5" width="7.875" style="2" customWidth="1"/>
    <col min="6" max="16384" width="9.00390625" style="2" customWidth="1"/>
  </cols>
  <sheetData>
    <row r="1" spans="1:5" s="41" customFormat="1" ht="27.75" customHeight="1">
      <c r="A1" s="97" t="s">
        <v>208</v>
      </c>
      <c r="B1" s="92"/>
      <c r="C1" s="92"/>
      <c r="D1" s="92"/>
      <c r="E1" s="92"/>
    </row>
    <row r="2" spans="1:5" s="42" customFormat="1" ht="27.75" customHeight="1">
      <c r="A2" s="93" t="s">
        <v>177</v>
      </c>
      <c r="B2" s="93"/>
      <c r="C2" s="93"/>
      <c r="D2" s="93"/>
      <c r="E2" s="93"/>
    </row>
    <row r="3" spans="1:5" s="41" customFormat="1" ht="8.25" customHeight="1">
      <c r="A3" s="90"/>
      <c r="B3" s="90"/>
      <c r="C3" s="90"/>
      <c r="D3" s="90"/>
      <c r="E3" s="90"/>
    </row>
    <row r="4" spans="1:5" s="41" customFormat="1" ht="18" customHeight="1" thickBot="1">
      <c r="A4" s="43"/>
      <c r="B4" s="43" t="s">
        <v>178</v>
      </c>
      <c r="C4" s="43"/>
      <c r="D4" s="43"/>
      <c r="E4" s="11" t="s">
        <v>179</v>
      </c>
    </row>
    <row r="5" spans="1:5" s="41" customFormat="1" ht="16.5">
      <c r="A5" s="94" t="s">
        <v>180</v>
      </c>
      <c r="B5" s="86" t="s">
        <v>181</v>
      </c>
      <c r="C5" s="86" t="s">
        <v>182</v>
      </c>
      <c r="D5" s="86" t="s">
        <v>183</v>
      </c>
      <c r="E5" s="87"/>
    </row>
    <row r="6" spans="1:5" s="41" customFormat="1" ht="16.5">
      <c r="A6" s="95"/>
      <c r="B6" s="96"/>
      <c r="C6" s="96"/>
      <c r="D6" s="44" t="s">
        <v>184</v>
      </c>
      <c r="E6" s="45" t="s">
        <v>185</v>
      </c>
    </row>
    <row r="7" spans="1:5" s="26" customFormat="1" ht="27" customHeight="1">
      <c r="A7" s="46" t="s">
        <v>186</v>
      </c>
      <c r="B7" s="47">
        <f>SUM(B8:B14)</f>
        <v>339381354</v>
      </c>
      <c r="C7" s="47">
        <f>SUM(C8:C14)</f>
        <v>353498426</v>
      </c>
      <c r="D7" s="25">
        <f aca="true" t="shared" si="0" ref="D7:D47">B7-C7</f>
        <v>-14117072</v>
      </c>
      <c r="E7" s="48">
        <f aca="true" t="shared" si="1" ref="E7:E47">IF(C7=0,0,(D7/C7)*100)</f>
        <v>-3.99</v>
      </c>
    </row>
    <row r="8" spans="1:5" s="1" customFormat="1" ht="14.25">
      <c r="A8" s="27" t="s">
        <v>187</v>
      </c>
      <c r="B8" s="49"/>
      <c r="C8" s="49"/>
      <c r="D8" s="31">
        <f t="shared" si="0"/>
        <v>0</v>
      </c>
      <c r="E8" s="50">
        <f t="shared" si="1"/>
        <v>0</v>
      </c>
    </row>
    <row r="9" spans="1:5" s="1" customFormat="1" ht="14.25">
      <c r="A9" s="27" t="s">
        <v>188</v>
      </c>
      <c r="B9" s="49"/>
      <c r="C9" s="49"/>
      <c r="D9" s="31">
        <f t="shared" si="0"/>
        <v>0</v>
      </c>
      <c r="E9" s="50">
        <f t="shared" si="1"/>
        <v>0</v>
      </c>
    </row>
    <row r="10" spans="1:5" s="1" customFormat="1" ht="14.25">
      <c r="A10" s="27" t="s">
        <v>189</v>
      </c>
      <c r="B10" s="49"/>
      <c r="C10" s="49"/>
      <c r="D10" s="31">
        <f t="shared" si="0"/>
        <v>0</v>
      </c>
      <c r="E10" s="50">
        <f t="shared" si="1"/>
        <v>0</v>
      </c>
    </row>
    <row r="11" spans="1:5" s="1" customFormat="1" ht="14.25">
      <c r="A11" s="27" t="s">
        <v>190</v>
      </c>
      <c r="B11" s="49"/>
      <c r="C11" s="49"/>
      <c r="D11" s="31">
        <f t="shared" si="0"/>
        <v>0</v>
      </c>
      <c r="E11" s="50">
        <f t="shared" si="1"/>
        <v>0</v>
      </c>
    </row>
    <row r="12" spans="1:5" s="1" customFormat="1" ht="14.25">
      <c r="A12" s="27" t="s">
        <v>191</v>
      </c>
      <c r="B12" s="49">
        <v>336836886</v>
      </c>
      <c r="C12" s="49">
        <v>353148428</v>
      </c>
      <c r="D12" s="31">
        <f t="shared" si="0"/>
        <v>-16311542</v>
      </c>
      <c r="E12" s="50">
        <f t="shared" si="1"/>
        <v>-4.62</v>
      </c>
    </row>
    <row r="13" spans="1:5" s="1" customFormat="1" ht="14.25">
      <c r="A13" s="27" t="s">
        <v>192</v>
      </c>
      <c r="B13" s="49"/>
      <c r="C13" s="49"/>
      <c r="D13" s="31">
        <f t="shared" si="0"/>
        <v>0</v>
      </c>
      <c r="E13" s="50">
        <f t="shared" si="1"/>
        <v>0</v>
      </c>
    </row>
    <row r="14" spans="1:5" s="1" customFormat="1" ht="14.25">
      <c r="A14" s="27" t="s">
        <v>193</v>
      </c>
      <c r="B14" s="49">
        <v>2544468</v>
      </c>
      <c r="C14" s="49">
        <v>349998</v>
      </c>
      <c r="D14" s="31">
        <f t="shared" si="0"/>
        <v>2194470</v>
      </c>
      <c r="E14" s="50">
        <f t="shared" si="1"/>
        <v>627</v>
      </c>
    </row>
    <row r="15" spans="1:5" s="26" customFormat="1" ht="27" customHeight="1">
      <c r="A15" s="21" t="s">
        <v>194</v>
      </c>
      <c r="B15" s="47">
        <f>SUM(B16:B46)</f>
        <v>161342343</v>
      </c>
      <c r="C15" s="47">
        <f>SUM(C16:C45)</f>
        <v>171323915</v>
      </c>
      <c r="D15" s="25">
        <f t="shared" si="0"/>
        <v>-9981572</v>
      </c>
      <c r="E15" s="48">
        <f t="shared" si="1"/>
        <v>-5.83</v>
      </c>
    </row>
    <row r="16" spans="1:5" s="1" customFormat="1" ht="14.25">
      <c r="A16" s="51" t="s">
        <v>209</v>
      </c>
      <c r="B16" s="49">
        <v>147488414</v>
      </c>
      <c r="C16" s="49">
        <v>117335008</v>
      </c>
      <c r="D16" s="31">
        <f t="shared" si="0"/>
        <v>30153406</v>
      </c>
      <c r="E16" s="50">
        <f t="shared" si="1"/>
        <v>25.7</v>
      </c>
    </row>
    <row r="17" spans="1:5" s="1" customFormat="1" ht="14.25">
      <c r="A17" s="51" t="s">
        <v>210</v>
      </c>
      <c r="B17" s="49">
        <v>13853929</v>
      </c>
      <c r="C17" s="49">
        <v>22471530</v>
      </c>
      <c r="D17" s="31">
        <f t="shared" si="0"/>
        <v>-8617601</v>
      </c>
      <c r="E17" s="50">
        <f t="shared" si="1"/>
        <v>-38.35</v>
      </c>
    </row>
    <row r="18" spans="1:5" s="1" customFormat="1" ht="14.25">
      <c r="A18" s="58" t="s">
        <v>211</v>
      </c>
      <c r="B18" s="49">
        <v>0</v>
      </c>
      <c r="C18" s="49">
        <v>31517377</v>
      </c>
      <c r="D18" s="31">
        <f t="shared" si="0"/>
        <v>-31517377</v>
      </c>
      <c r="E18" s="50">
        <f t="shared" si="1"/>
        <v>-100</v>
      </c>
    </row>
    <row r="19" spans="1:5" s="1" customFormat="1" ht="14.25">
      <c r="A19" s="51"/>
      <c r="B19" s="49"/>
      <c r="C19" s="49"/>
      <c r="D19" s="31">
        <f t="shared" si="0"/>
        <v>0</v>
      </c>
      <c r="E19" s="50">
        <f t="shared" si="1"/>
        <v>0</v>
      </c>
    </row>
    <row r="20" spans="1:5" s="1" customFormat="1" ht="14.25">
      <c r="A20" s="51"/>
      <c r="B20" s="49"/>
      <c r="C20" s="49"/>
      <c r="D20" s="31">
        <f t="shared" si="0"/>
        <v>0</v>
      </c>
      <c r="E20" s="50">
        <f t="shared" si="1"/>
        <v>0</v>
      </c>
    </row>
    <row r="21" spans="1:5" s="1" customFormat="1" ht="14.25">
      <c r="A21" s="51"/>
      <c r="B21" s="49"/>
      <c r="C21" s="49"/>
      <c r="D21" s="31">
        <f t="shared" si="0"/>
        <v>0</v>
      </c>
      <c r="E21" s="50">
        <f t="shared" si="1"/>
        <v>0</v>
      </c>
    </row>
    <row r="22" spans="1:5" s="1" customFormat="1" ht="14.25">
      <c r="A22" s="51"/>
      <c r="B22" s="49"/>
      <c r="C22" s="49"/>
      <c r="D22" s="31">
        <f t="shared" si="0"/>
        <v>0</v>
      </c>
      <c r="E22" s="50">
        <f t="shared" si="1"/>
        <v>0</v>
      </c>
    </row>
    <row r="23" spans="1:5" s="1" customFormat="1" ht="14.25">
      <c r="A23" s="51"/>
      <c r="B23" s="49"/>
      <c r="C23" s="49"/>
      <c r="D23" s="31">
        <f t="shared" si="0"/>
        <v>0</v>
      </c>
      <c r="E23" s="50">
        <f t="shared" si="1"/>
        <v>0</v>
      </c>
    </row>
    <row r="24" spans="1:5" s="1" customFormat="1" ht="14.25">
      <c r="A24" s="51"/>
      <c r="B24" s="49"/>
      <c r="C24" s="49"/>
      <c r="D24" s="31">
        <f t="shared" si="0"/>
        <v>0</v>
      </c>
      <c r="E24" s="50">
        <f t="shared" si="1"/>
        <v>0</v>
      </c>
    </row>
    <row r="25" spans="1:5" s="1" customFormat="1" ht="14.25">
      <c r="A25" s="51"/>
      <c r="B25" s="49"/>
      <c r="C25" s="49"/>
      <c r="D25" s="31">
        <f t="shared" si="0"/>
        <v>0</v>
      </c>
      <c r="E25" s="50">
        <f t="shared" si="1"/>
        <v>0</v>
      </c>
    </row>
    <row r="26" spans="1:5" s="1" customFormat="1" ht="14.25">
      <c r="A26" s="51"/>
      <c r="B26" s="49"/>
      <c r="C26" s="49"/>
      <c r="D26" s="31">
        <f t="shared" si="0"/>
        <v>0</v>
      </c>
      <c r="E26" s="50">
        <f t="shared" si="1"/>
        <v>0</v>
      </c>
    </row>
    <row r="27" spans="1:5" s="1" customFormat="1" ht="14.25">
      <c r="A27" s="51"/>
      <c r="B27" s="49"/>
      <c r="C27" s="49"/>
      <c r="D27" s="31">
        <f t="shared" si="0"/>
        <v>0</v>
      </c>
      <c r="E27" s="50">
        <f t="shared" si="1"/>
        <v>0</v>
      </c>
    </row>
    <row r="28" spans="1:5" s="1" customFormat="1" ht="14.25">
      <c r="A28" s="51"/>
      <c r="B28" s="49"/>
      <c r="C28" s="49"/>
      <c r="D28" s="31">
        <f t="shared" si="0"/>
        <v>0</v>
      </c>
      <c r="E28" s="50">
        <f t="shared" si="1"/>
        <v>0</v>
      </c>
    </row>
    <row r="29" spans="1:5" s="1" customFormat="1" ht="14.25">
      <c r="A29" s="51"/>
      <c r="B29" s="49"/>
      <c r="C29" s="49"/>
      <c r="D29" s="31">
        <f t="shared" si="0"/>
        <v>0</v>
      </c>
      <c r="E29" s="50">
        <f t="shared" si="1"/>
        <v>0</v>
      </c>
    </row>
    <row r="30" spans="1:5" s="1" customFormat="1" ht="14.25">
      <c r="A30" s="51"/>
      <c r="B30" s="49"/>
      <c r="C30" s="49"/>
      <c r="D30" s="31">
        <f t="shared" si="0"/>
        <v>0</v>
      </c>
      <c r="E30" s="50">
        <f t="shared" si="1"/>
        <v>0</v>
      </c>
    </row>
    <row r="31" spans="1:5" s="1" customFormat="1" ht="14.25">
      <c r="A31" s="51"/>
      <c r="B31" s="49"/>
      <c r="C31" s="49"/>
      <c r="D31" s="31">
        <f t="shared" si="0"/>
        <v>0</v>
      </c>
      <c r="E31" s="50">
        <f t="shared" si="1"/>
        <v>0</v>
      </c>
    </row>
    <row r="32" spans="1:5" s="1" customFormat="1" ht="14.25">
      <c r="A32" s="51"/>
      <c r="B32" s="49"/>
      <c r="C32" s="49"/>
      <c r="D32" s="31">
        <f t="shared" si="0"/>
        <v>0</v>
      </c>
      <c r="E32" s="50">
        <f t="shared" si="1"/>
        <v>0</v>
      </c>
    </row>
    <row r="33" spans="1:5" s="1" customFormat="1" ht="14.25">
      <c r="A33" s="51"/>
      <c r="B33" s="49"/>
      <c r="C33" s="49"/>
      <c r="D33" s="31">
        <f t="shared" si="0"/>
        <v>0</v>
      </c>
      <c r="E33" s="50">
        <f t="shared" si="1"/>
        <v>0</v>
      </c>
    </row>
    <row r="34" spans="1:5" s="1" customFormat="1" ht="14.25">
      <c r="A34" s="51"/>
      <c r="B34" s="49"/>
      <c r="C34" s="49"/>
      <c r="D34" s="31">
        <f t="shared" si="0"/>
        <v>0</v>
      </c>
      <c r="E34" s="50">
        <f t="shared" si="1"/>
        <v>0</v>
      </c>
    </row>
    <row r="35" spans="1:5" s="1" customFormat="1" ht="14.25">
      <c r="A35" s="51"/>
      <c r="B35" s="49"/>
      <c r="C35" s="49"/>
      <c r="D35" s="31">
        <f t="shared" si="0"/>
        <v>0</v>
      </c>
      <c r="E35" s="50">
        <f t="shared" si="1"/>
        <v>0</v>
      </c>
    </row>
    <row r="36" spans="1:5" s="1" customFormat="1" ht="14.25">
      <c r="A36" s="51"/>
      <c r="B36" s="49"/>
      <c r="C36" s="49"/>
      <c r="D36" s="31">
        <f t="shared" si="0"/>
        <v>0</v>
      </c>
      <c r="E36" s="50">
        <f t="shared" si="1"/>
        <v>0</v>
      </c>
    </row>
    <row r="37" spans="1:5" s="1" customFormat="1" ht="14.25">
      <c r="A37" s="51"/>
      <c r="B37" s="49"/>
      <c r="C37" s="49"/>
      <c r="D37" s="31">
        <f t="shared" si="0"/>
        <v>0</v>
      </c>
      <c r="E37" s="50">
        <f t="shared" si="1"/>
        <v>0</v>
      </c>
    </row>
    <row r="38" spans="1:5" s="1" customFormat="1" ht="14.25">
      <c r="A38" s="51"/>
      <c r="B38" s="49"/>
      <c r="C38" s="49"/>
      <c r="D38" s="31">
        <f t="shared" si="0"/>
        <v>0</v>
      </c>
      <c r="E38" s="50">
        <f t="shared" si="1"/>
        <v>0</v>
      </c>
    </row>
    <row r="39" spans="1:5" s="1" customFormat="1" ht="14.25">
      <c r="A39" s="51"/>
      <c r="B39" s="49"/>
      <c r="C39" s="49"/>
      <c r="D39" s="31">
        <f t="shared" si="0"/>
        <v>0</v>
      </c>
      <c r="E39" s="50">
        <f t="shared" si="1"/>
        <v>0</v>
      </c>
    </row>
    <row r="40" spans="1:5" s="1" customFormat="1" ht="14.25">
      <c r="A40" s="51"/>
      <c r="B40" s="49"/>
      <c r="C40" s="49"/>
      <c r="D40" s="31">
        <f t="shared" si="0"/>
        <v>0</v>
      </c>
      <c r="E40" s="50">
        <f t="shared" si="1"/>
        <v>0</v>
      </c>
    </row>
    <row r="41" spans="1:5" s="1" customFormat="1" ht="14.25">
      <c r="A41" s="51"/>
      <c r="B41" s="49"/>
      <c r="C41" s="49"/>
      <c r="D41" s="31">
        <f t="shared" si="0"/>
        <v>0</v>
      </c>
      <c r="E41" s="50">
        <f t="shared" si="1"/>
        <v>0</v>
      </c>
    </row>
    <row r="42" spans="1:5" s="1" customFormat="1" ht="14.25">
      <c r="A42" s="51"/>
      <c r="B42" s="49"/>
      <c r="C42" s="49"/>
      <c r="D42" s="31">
        <f t="shared" si="0"/>
        <v>0</v>
      </c>
      <c r="E42" s="50">
        <f t="shared" si="1"/>
        <v>0</v>
      </c>
    </row>
    <row r="43" spans="1:5" s="1" customFormat="1" ht="14.25">
      <c r="A43" s="51"/>
      <c r="B43" s="49"/>
      <c r="C43" s="49"/>
      <c r="D43" s="31">
        <f t="shared" si="0"/>
        <v>0</v>
      </c>
      <c r="E43" s="50">
        <f t="shared" si="1"/>
        <v>0</v>
      </c>
    </row>
    <row r="44" spans="1:5" s="1" customFormat="1" ht="14.25">
      <c r="A44" s="51"/>
      <c r="B44" s="49"/>
      <c r="C44" s="49"/>
      <c r="D44" s="31">
        <f t="shared" si="0"/>
        <v>0</v>
      </c>
      <c r="E44" s="50">
        <f t="shared" si="1"/>
        <v>0</v>
      </c>
    </row>
    <row r="45" spans="1:5" s="1" customFormat="1" ht="14.25">
      <c r="A45" s="51"/>
      <c r="B45" s="49"/>
      <c r="C45" s="49"/>
      <c r="D45" s="31">
        <f t="shared" si="0"/>
        <v>0</v>
      </c>
      <c r="E45" s="50">
        <f t="shared" si="1"/>
        <v>0</v>
      </c>
    </row>
    <row r="46" spans="1:5" s="1" customFormat="1" ht="10.5" customHeight="1">
      <c r="A46" s="51"/>
      <c r="B46" s="49"/>
      <c r="C46" s="49"/>
      <c r="D46" s="31">
        <f t="shared" si="0"/>
        <v>0</v>
      </c>
      <c r="E46" s="50">
        <f t="shared" si="1"/>
        <v>0</v>
      </c>
    </row>
    <row r="47" spans="1:5" s="26" customFormat="1" ht="20.25" customHeight="1">
      <c r="A47" s="21" t="s">
        <v>205</v>
      </c>
      <c r="B47" s="47">
        <f>B7-B15</f>
        <v>178039011</v>
      </c>
      <c r="C47" s="47">
        <f>C7-C15</f>
        <v>182174511</v>
      </c>
      <c r="D47" s="25">
        <f t="shared" si="0"/>
        <v>-4135500</v>
      </c>
      <c r="E47" s="48">
        <f t="shared" si="1"/>
        <v>-2.27</v>
      </c>
    </row>
    <row r="48" spans="1:5" s="26" customFormat="1" ht="20.25" customHeight="1">
      <c r="A48" s="21" t="s">
        <v>206</v>
      </c>
      <c r="B48" s="52">
        <v>2921010182.79</v>
      </c>
      <c r="C48" s="52">
        <v>2253269000</v>
      </c>
      <c r="D48" s="25"/>
      <c r="E48" s="48"/>
    </row>
    <row r="49" spans="1:5" s="26" customFormat="1" ht="20.25" customHeight="1" thickBot="1">
      <c r="A49" s="53" t="s">
        <v>207</v>
      </c>
      <c r="B49" s="36">
        <f>B47+B48</f>
        <v>3099049193.79</v>
      </c>
      <c r="C49" s="36">
        <f>C47+C48</f>
        <v>2435443511</v>
      </c>
      <c r="D49" s="39"/>
      <c r="E49" s="54"/>
    </row>
    <row r="50" spans="1:5" s="26" customFormat="1" ht="10.5" customHeight="1" thickBot="1">
      <c r="A50" s="55"/>
      <c r="B50" s="56"/>
      <c r="C50" s="56"/>
      <c r="D50" s="57"/>
      <c r="E50" s="48"/>
    </row>
    <row r="51" spans="1:5" ht="46.5" customHeight="1">
      <c r="A51" s="88"/>
      <c r="B51" s="89"/>
      <c r="C51" s="89"/>
      <c r="D51" s="89"/>
      <c r="E51" s="89"/>
    </row>
  </sheetData>
  <mergeCells count="8">
    <mergeCell ref="D5:E5"/>
    <mergeCell ref="A51:E51"/>
    <mergeCell ref="A3:E3"/>
    <mergeCell ref="A1:E1"/>
    <mergeCell ref="A2:E2"/>
    <mergeCell ref="A5:A6"/>
    <mergeCell ref="B5:B6"/>
    <mergeCell ref="C5:C6"/>
  </mergeCells>
  <printOptions horizontalCentered="1"/>
  <pageMargins left="0.6299212598425197" right="0.6299212598425197" top="0.7086614173228347" bottom="0.7874015748031497" header="0.5118110236220472" footer="0.5118110236220472"/>
  <pageSetup horizontalDpi="300" verticalDpi="300" orientation="portrait" paperSize="9" scale="99" r:id="rId1"/>
</worksheet>
</file>

<file path=xl/worksheets/sheet8.xml><?xml version="1.0" encoding="utf-8"?>
<worksheet xmlns="http://schemas.openxmlformats.org/spreadsheetml/2006/main" xmlns:r="http://schemas.openxmlformats.org/officeDocument/2006/relationships">
  <sheetPr codeName="Sheet11"/>
  <dimension ref="A1:E51"/>
  <sheetViews>
    <sheetView view="pageBreakPreview" zoomScale="60" zoomScaleNormal="75" workbookViewId="0" topLeftCell="A1">
      <pane xSplit="1" ySplit="6" topLeftCell="B29" activePane="bottomRight" state="frozen"/>
      <selection pane="topLeft" activeCell="A4" sqref="A4:A6"/>
      <selection pane="topRight" activeCell="A4" sqref="A4:A6"/>
      <selection pane="bottomLeft" activeCell="A4" sqref="A4:A6"/>
      <selection pane="bottomRight" activeCell="A4" sqref="A4:A6"/>
    </sheetView>
  </sheetViews>
  <sheetFormatPr defaultColWidth="9.00390625" defaultRowHeight="16.5"/>
  <cols>
    <col min="1" max="1" width="29.00390625" style="2" customWidth="1"/>
    <col min="2" max="2" width="17.125" style="2" customWidth="1"/>
    <col min="3" max="3" width="16.25390625" style="2" customWidth="1"/>
    <col min="4" max="4" width="15.50390625" style="2" customWidth="1"/>
    <col min="5" max="5" width="7.875" style="2" customWidth="1"/>
    <col min="6" max="16384" width="9.00390625" style="2" customWidth="1"/>
  </cols>
  <sheetData>
    <row r="1" spans="1:5" s="41" customFormat="1" ht="27.75" customHeight="1">
      <c r="A1" s="91" t="s">
        <v>212</v>
      </c>
      <c r="B1" s="92"/>
      <c r="C1" s="92"/>
      <c r="D1" s="92"/>
      <c r="E1" s="92"/>
    </row>
    <row r="2" spans="1:5" s="42" customFormat="1" ht="27.75" customHeight="1">
      <c r="A2" s="93" t="s">
        <v>213</v>
      </c>
      <c r="B2" s="93"/>
      <c r="C2" s="93"/>
      <c r="D2" s="93"/>
      <c r="E2" s="93"/>
    </row>
    <row r="3" spans="1:5" s="41" customFormat="1" ht="8.25" customHeight="1">
      <c r="A3" s="90"/>
      <c r="B3" s="90"/>
      <c r="C3" s="90"/>
      <c r="D3" s="90"/>
      <c r="E3" s="90"/>
    </row>
    <row r="4" spans="1:5" s="41" customFormat="1" ht="18" customHeight="1" thickBot="1">
      <c r="A4" s="43"/>
      <c r="B4" s="43" t="s">
        <v>214</v>
      </c>
      <c r="C4" s="43"/>
      <c r="D4" s="43"/>
      <c r="E4" s="11" t="s">
        <v>215</v>
      </c>
    </row>
    <row r="5" spans="1:5" s="41" customFormat="1" ht="16.5">
      <c r="A5" s="94" t="s">
        <v>216</v>
      </c>
      <c r="B5" s="86" t="s">
        <v>217</v>
      </c>
      <c r="C5" s="86" t="s">
        <v>218</v>
      </c>
      <c r="D5" s="86" t="s">
        <v>219</v>
      </c>
      <c r="E5" s="87"/>
    </row>
    <row r="6" spans="1:5" s="41" customFormat="1" ht="16.5">
      <c r="A6" s="95"/>
      <c r="B6" s="96"/>
      <c r="C6" s="96"/>
      <c r="D6" s="44" t="s">
        <v>220</v>
      </c>
      <c r="E6" s="45" t="s">
        <v>221</v>
      </c>
    </row>
    <row r="7" spans="1:5" s="26" customFormat="1" ht="27" customHeight="1">
      <c r="A7" s="46" t="s">
        <v>222</v>
      </c>
      <c r="B7" s="47">
        <f>SUM(B8:B14)</f>
        <v>4876829400</v>
      </c>
      <c r="C7" s="47">
        <f>SUM(C8:C14)</f>
        <v>4619263000</v>
      </c>
      <c r="D7" s="25">
        <f aca="true" t="shared" si="0" ref="D7:D47">B7-C7</f>
        <v>257566400</v>
      </c>
      <c r="E7" s="48">
        <f aca="true" t="shared" si="1" ref="E7:E47">IF(C7=0,0,(D7/C7)*100)</f>
        <v>5.58</v>
      </c>
    </row>
    <row r="8" spans="1:5" s="1" customFormat="1" ht="14.25">
      <c r="A8" s="27" t="s">
        <v>223</v>
      </c>
      <c r="B8" s="49">
        <v>4571795718</v>
      </c>
      <c r="C8" s="49">
        <v>4360249000</v>
      </c>
      <c r="D8" s="31">
        <f t="shared" si="0"/>
        <v>211546718</v>
      </c>
      <c r="E8" s="50">
        <f t="shared" si="1"/>
        <v>4.85</v>
      </c>
    </row>
    <row r="9" spans="1:5" s="1" customFormat="1" ht="14.25">
      <c r="A9" s="27" t="s">
        <v>224</v>
      </c>
      <c r="B9" s="49"/>
      <c r="C9" s="49"/>
      <c r="D9" s="31">
        <f t="shared" si="0"/>
        <v>0</v>
      </c>
      <c r="E9" s="50">
        <f t="shared" si="1"/>
        <v>0</v>
      </c>
    </row>
    <row r="10" spans="1:5" s="1" customFormat="1" ht="14.25">
      <c r="A10" s="27" t="s">
        <v>225</v>
      </c>
      <c r="B10" s="49">
        <v>347500</v>
      </c>
      <c r="C10" s="49">
        <v>2492000</v>
      </c>
      <c r="D10" s="31">
        <f t="shared" si="0"/>
        <v>-2144500</v>
      </c>
      <c r="E10" s="50">
        <f t="shared" si="1"/>
        <v>-86.06</v>
      </c>
    </row>
    <row r="11" spans="1:5" s="1" customFormat="1" ht="14.25">
      <c r="A11" s="27" t="s">
        <v>226</v>
      </c>
      <c r="B11" s="49"/>
      <c r="C11" s="49"/>
      <c r="D11" s="31">
        <f t="shared" si="0"/>
        <v>0</v>
      </c>
      <c r="E11" s="50">
        <f t="shared" si="1"/>
        <v>0</v>
      </c>
    </row>
    <row r="12" spans="1:5" s="1" customFormat="1" ht="14.25">
      <c r="A12" s="27" t="s">
        <v>227</v>
      </c>
      <c r="B12" s="49">
        <v>218755848</v>
      </c>
      <c r="C12" s="49">
        <v>219283000</v>
      </c>
      <c r="D12" s="31">
        <f t="shared" si="0"/>
        <v>-527152</v>
      </c>
      <c r="E12" s="50">
        <f t="shared" si="1"/>
        <v>-0.24</v>
      </c>
    </row>
    <row r="13" spans="1:5" s="1" customFormat="1" ht="14.25">
      <c r="A13" s="27" t="s">
        <v>228</v>
      </c>
      <c r="B13" s="49"/>
      <c r="C13" s="49"/>
      <c r="D13" s="31">
        <f t="shared" si="0"/>
        <v>0</v>
      </c>
      <c r="E13" s="50">
        <f t="shared" si="1"/>
        <v>0</v>
      </c>
    </row>
    <row r="14" spans="1:5" s="1" customFormat="1" ht="14.25">
      <c r="A14" s="27" t="s">
        <v>229</v>
      </c>
      <c r="B14" s="49">
        <v>85930334</v>
      </c>
      <c r="C14" s="49">
        <v>37239000</v>
      </c>
      <c r="D14" s="31">
        <f t="shared" si="0"/>
        <v>48691334</v>
      </c>
      <c r="E14" s="50">
        <f t="shared" si="1"/>
        <v>130.75</v>
      </c>
    </row>
    <row r="15" spans="1:5" s="26" customFormat="1" ht="27" customHeight="1">
      <c r="A15" s="21" t="s">
        <v>230</v>
      </c>
      <c r="B15" s="47">
        <f>SUM(B16:B46)</f>
        <v>4422899923</v>
      </c>
      <c r="C15" s="47">
        <f>SUM(C16:C45)</f>
        <v>4163833840</v>
      </c>
      <c r="D15" s="25">
        <f t="shared" si="0"/>
        <v>259066083</v>
      </c>
      <c r="E15" s="48">
        <f t="shared" si="1"/>
        <v>6.22</v>
      </c>
    </row>
    <row r="16" spans="1:5" s="1" customFormat="1" ht="14.25">
      <c r="A16" s="51" t="s">
        <v>231</v>
      </c>
      <c r="B16" s="49">
        <v>723214102</v>
      </c>
      <c r="C16" s="49">
        <v>1157450840</v>
      </c>
      <c r="D16" s="31">
        <f t="shared" si="0"/>
        <v>-434236738</v>
      </c>
      <c r="E16" s="50">
        <f t="shared" si="1"/>
        <v>-37.52</v>
      </c>
    </row>
    <row r="17" spans="1:5" s="1" customFormat="1" ht="14.25">
      <c r="A17" s="51" t="s">
        <v>232</v>
      </c>
      <c r="B17" s="49">
        <v>71220598</v>
      </c>
      <c r="C17" s="49">
        <v>86986000</v>
      </c>
      <c r="D17" s="31">
        <f t="shared" si="0"/>
        <v>-15765402</v>
      </c>
      <c r="E17" s="50">
        <f t="shared" si="1"/>
        <v>-18.12</v>
      </c>
    </row>
    <row r="18" spans="1:5" s="1" customFormat="1" ht="14.25">
      <c r="A18" s="51" t="s">
        <v>233</v>
      </c>
      <c r="B18" s="49">
        <v>292794790</v>
      </c>
      <c r="C18" s="49">
        <v>362240000</v>
      </c>
      <c r="D18" s="31">
        <f t="shared" si="0"/>
        <v>-69445210</v>
      </c>
      <c r="E18" s="50">
        <f t="shared" si="1"/>
        <v>-19.17</v>
      </c>
    </row>
    <row r="19" spans="1:5" s="1" customFormat="1" ht="14.25">
      <c r="A19" s="51" t="s">
        <v>234</v>
      </c>
      <c r="B19" s="49">
        <v>2658616787</v>
      </c>
      <c r="C19" s="49">
        <v>1880689000</v>
      </c>
      <c r="D19" s="31">
        <f t="shared" si="0"/>
        <v>777927787</v>
      </c>
      <c r="E19" s="50">
        <f t="shared" si="1"/>
        <v>41.36</v>
      </c>
    </row>
    <row r="20" spans="1:5" s="1" customFormat="1" ht="14.25">
      <c r="A20" s="51" t="s">
        <v>235</v>
      </c>
      <c r="B20" s="49"/>
      <c r="C20" s="49"/>
      <c r="D20" s="31">
        <f t="shared" si="0"/>
        <v>0</v>
      </c>
      <c r="E20" s="50">
        <f t="shared" si="1"/>
        <v>0</v>
      </c>
    </row>
    <row r="21" spans="1:5" s="1" customFormat="1" ht="14.25">
      <c r="A21" s="51" t="s">
        <v>236</v>
      </c>
      <c r="B21" s="49">
        <v>600000000</v>
      </c>
      <c r="C21" s="49">
        <v>600000000</v>
      </c>
      <c r="D21" s="31">
        <f t="shared" si="0"/>
        <v>0</v>
      </c>
      <c r="E21" s="50">
        <f t="shared" si="1"/>
        <v>0</v>
      </c>
    </row>
    <row r="22" spans="1:5" s="1" customFormat="1" ht="14.25">
      <c r="A22" s="51" t="s">
        <v>237</v>
      </c>
      <c r="B22" s="49">
        <v>77053646</v>
      </c>
      <c r="C22" s="49">
        <v>76468000</v>
      </c>
      <c r="D22" s="31">
        <f t="shared" si="0"/>
        <v>585646</v>
      </c>
      <c r="E22" s="50">
        <f t="shared" si="1"/>
        <v>0.77</v>
      </c>
    </row>
    <row r="23" spans="1:5" s="1" customFormat="1" ht="14.25">
      <c r="A23" s="51"/>
      <c r="B23" s="49">
        <v>0</v>
      </c>
      <c r="C23" s="49">
        <v>0</v>
      </c>
      <c r="D23" s="31">
        <f t="shared" si="0"/>
        <v>0</v>
      </c>
      <c r="E23" s="50">
        <f t="shared" si="1"/>
        <v>0</v>
      </c>
    </row>
    <row r="24" spans="1:5" s="1" customFormat="1" ht="14.25">
      <c r="A24" s="51"/>
      <c r="B24" s="49"/>
      <c r="C24" s="49"/>
      <c r="D24" s="31">
        <f t="shared" si="0"/>
        <v>0</v>
      </c>
      <c r="E24" s="50">
        <f t="shared" si="1"/>
        <v>0</v>
      </c>
    </row>
    <row r="25" spans="1:5" s="1" customFormat="1" ht="14.25">
      <c r="A25" s="51"/>
      <c r="B25" s="49"/>
      <c r="C25" s="49"/>
      <c r="D25" s="31">
        <f t="shared" si="0"/>
        <v>0</v>
      </c>
      <c r="E25" s="50">
        <f t="shared" si="1"/>
        <v>0</v>
      </c>
    </row>
    <row r="26" spans="1:5" s="1" customFormat="1" ht="14.25">
      <c r="A26" s="51"/>
      <c r="B26" s="49"/>
      <c r="C26" s="49"/>
      <c r="D26" s="31">
        <f t="shared" si="0"/>
        <v>0</v>
      </c>
      <c r="E26" s="50">
        <f t="shared" si="1"/>
        <v>0</v>
      </c>
    </row>
    <row r="27" spans="1:5" s="1" customFormat="1" ht="14.25">
      <c r="A27" s="51"/>
      <c r="B27" s="49"/>
      <c r="C27" s="49"/>
      <c r="D27" s="31">
        <f t="shared" si="0"/>
        <v>0</v>
      </c>
      <c r="E27" s="50">
        <f t="shared" si="1"/>
        <v>0</v>
      </c>
    </row>
    <row r="28" spans="1:5" s="1" customFormat="1" ht="14.25">
      <c r="A28" s="51"/>
      <c r="B28" s="49"/>
      <c r="C28" s="49"/>
      <c r="D28" s="31">
        <f t="shared" si="0"/>
        <v>0</v>
      </c>
      <c r="E28" s="50">
        <f t="shared" si="1"/>
        <v>0</v>
      </c>
    </row>
    <row r="29" spans="1:5" s="1" customFormat="1" ht="14.25">
      <c r="A29" s="51"/>
      <c r="B29" s="49"/>
      <c r="C29" s="49"/>
      <c r="D29" s="31">
        <f t="shared" si="0"/>
        <v>0</v>
      </c>
      <c r="E29" s="50">
        <f t="shared" si="1"/>
        <v>0</v>
      </c>
    </row>
    <row r="30" spans="1:5" s="1" customFormat="1" ht="14.25">
      <c r="A30" s="51"/>
      <c r="B30" s="49"/>
      <c r="C30" s="49"/>
      <c r="D30" s="31">
        <f t="shared" si="0"/>
        <v>0</v>
      </c>
      <c r="E30" s="50">
        <f t="shared" si="1"/>
        <v>0</v>
      </c>
    </row>
    <row r="31" spans="1:5" s="1" customFormat="1" ht="14.25">
      <c r="A31" s="51"/>
      <c r="B31" s="49"/>
      <c r="C31" s="49"/>
      <c r="D31" s="31">
        <f t="shared" si="0"/>
        <v>0</v>
      </c>
      <c r="E31" s="50">
        <f t="shared" si="1"/>
        <v>0</v>
      </c>
    </row>
    <row r="32" spans="1:5" s="1" customFormat="1" ht="14.25">
      <c r="A32" s="51"/>
      <c r="B32" s="49"/>
      <c r="C32" s="49"/>
      <c r="D32" s="31">
        <f t="shared" si="0"/>
        <v>0</v>
      </c>
      <c r="E32" s="50">
        <f t="shared" si="1"/>
        <v>0</v>
      </c>
    </row>
    <row r="33" spans="1:5" s="1" customFormat="1" ht="14.25">
      <c r="A33" s="51"/>
      <c r="B33" s="49"/>
      <c r="C33" s="49"/>
      <c r="D33" s="31">
        <f t="shared" si="0"/>
        <v>0</v>
      </c>
      <c r="E33" s="50">
        <f t="shared" si="1"/>
        <v>0</v>
      </c>
    </row>
    <row r="34" spans="1:5" s="1" customFormat="1" ht="14.25">
      <c r="A34" s="51"/>
      <c r="B34" s="49"/>
      <c r="C34" s="49"/>
      <c r="D34" s="31">
        <f t="shared" si="0"/>
        <v>0</v>
      </c>
      <c r="E34" s="50">
        <f t="shared" si="1"/>
        <v>0</v>
      </c>
    </row>
    <row r="35" spans="1:5" s="1" customFormat="1" ht="14.25">
      <c r="A35" s="51"/>
      <c r="B35" s="49"/>
      <c r="C35" s="49"/>
      <c r="D35" s="31">
        <f t="shared" si="0"/>
        <v>0</v>
      </c>
      <c r="E35" s="50">
        <f t="shared" si="1"/>
        <v>0</v>
      </c>
    </row>
    <row r="36" spans="1:5" s="1" customFormat="1" ht="14.25">
      <c r="A36" s="51"/>
      <c r="B36" s="49"/>
      <c r="C36" s="49"/>
      <c r="D36" s="31">
        <f t="shared" si="0"/>
        <v>0</v>
      </c>
      <c r="E36" s="50">
        <f t="shared" si="1"/>
        <v>0</v>
      </c>
    </row>
    <row r="37" spans="1:5" s="1" customFormat="1" ht="14.25">
      <c r="A37" s="51"/>
      <c r="B37" s="49"/>
      <c r="C37" s="49"/>
      <c r="D37" s="31">
        <f t="shared" si="0"/>
        <v>0</v>
      </c>
      <c r="E37" s="50">
        <f t="shared" si="1"/>
        <v>0</v>
      </c>
    </row>
    <row r="38" spans="1:5" s="1" customFormat="1" ht="14.25">
      <c r="A38" s="51"/>
      <c r="B38" s="49"/>
      <c r="C38" s="49"/>
      <c r="D38" s="31">
        <f t="shared" si="0"/>
        <v>0</v>
      </c>
      <c r="E38" s="50">
        <f t="shared" si="1"/>
        <v>0</v>
      </c>
    </row>
    <row r="39" spans="1:5" s="1" customFormat="1" ht="14.25">
      <c r="A39" s="51"/>
      <c r="B39" s="49"/>
      <c r="C39" s="49"/>
      <c r="D39" s="31">
        <f t="shared" si="0"/>
        <v>0</v>
      </c>
      <c r="E39" s="50">
        <f t="shared" si="1"/>
        <v>0</v>
      </c>
    </row>
    <row r="40" spans="1:5" s="1" customFormat="1" ht="14.25">
      <c r="A40" s="51"/>
      <c r="B40" s="49"/>
      <c r="C40" s="49"/>
      <c r="D40" s="31">
        <f t="shared" si="0"/>
        <v>0</v>
      </c>
      <c r="E40" s="50">
        <f t="shared" si="1"/>
        <v>0</v>
      </c>
    </row>
    <row r="41" spans="1:5" s="1" customFormat="1" ht="14.25">
      <c r="A41" s="51"/>
      <c r="B41" s="49"/>
      <c r="C41" s="49"/>
      <c r="D41" s="31">
        <f t="shared" si="0"/>
        <v>0</v>
      </c>
      <c r="E41" s="50">
        <f t="shared" si="1"/>
        <v>0</v>
      </c>
    </row>
    <row r="42" spans="1:5" s="1" customFormat="1" ht="14.25">
      <c r="A42" s="51"/>
      <c r="B42" s="49"/>
      <c r="C42" s="49"/>
      <c r="D42" s="31">
        <f t="shared" si="0"/>
        <v>0</v>
      </c>
      <c r="E42" s="50">
        <f t="shared" si="1"/>
        <v>0</v>
      </c>
    </row>
    <row r="43" spans="1:5" s="1" customFormat="1" ht="14.25">
      <c r="A43" s="51"/>
      <c r="B43" s="49"/>
      <c r="C43" s="49"/>
      <c r="D43" s="31">
        <f t="shared" si="0"/>
        <v>0</v>
      </c>
      <c r="E43" s="50">
        <f t="shared" si="1"/>
        <v>0</v>
      </c>
    </row>
    <row r="44" spans="1:5" s="1" customFormat="1" ht="14.25">
      <c r="A44" s="51"/>
      <c r="B44" s="49"/>
      <c r="C44" s="49"/>
      <c r="D44" s="31">
        <f t="shared" si="0"/>
        <v>0</v>
      </c>
      <c r="E44" s="50">
        <f t="shared" si="1"/>
        <v>0</v>
      </c>
    </row>
    <row r="45" spans="1:5" s="1" customFormat="1" ht="14.25">
      <c r="A45" s="51"/>
      <c r="B45" s="49"/>
      <c r="C45" s="49"/>
      <c r="D45" s="31">
        <f t="shared" si="0"/>
        <v>0</v>
      </c>
      <c r="E45" s="50">
        <f t="shared" si="1"/>
        <v>0</v>
      </c>
    </row>
    <row r="46" spans="1:5" s="1" customFormat="1" ht="10.5" customHeight="1">
      <c r="A46" s="51"/>
      <c r="B46" s="49"/>
      <c r="C46" s="49"/>
      <c r="D46" s="31">
        <f t="shared" si="0"/>
        <v>0</v>
      </c>
      <c r="E46" s="50">
        <f t="shared" si="1"/>
        <v>0</v>
      </c>
    </row>
    <row r="47" spans="1:5" s="26" customFormat="1" ht="20.25" customHeight="1">
      <c r="A47" s="21" t="s">
        <v>238</v>
      </c>
      <c r="B47" s="47">
        <f>B7-B15</f>
        <v>453929477</v>
      </c>
      <c r="C47" s="47">
        <f>C7-C15</f>
        <v>455429160</v>
      </c>
      <c r="D47" s="25">
        <f t="shared" si="0"/>
        <v>-1499683</v>
      </c>
      <c r="E47" s="48">
        <f t="shared" si="1"/>
        <v>-0.33</v>
      </c>
    </row>
    <row r="48" spans="1:5" s="26" customFormat="1" ht="20.25" customHeight="1">
      <c r="A48" s="21" t="s">
        <v>239</v>
      </c>
      <c r="B48" s="52">
        <v>31573197274.71</v>
      </c>
      <c r="C48" s="52">
        <v>26936066000</v>
      </c>
      <c r="D48" s="25"/>
      <c r="E48" s="48"/>
    </row>
    <row r="49" spans="1:5" s="26" customFormat="1" ht="20.25" customHeight="1" thickBot="1">
      <c r="A49" s="53" t="s">
        <v>240</v>
      </c>
      <c r="B49" s="36">
        <f>B47+B48</f>
        <v>32027126751.71</v>
      </c>
      <c r="C49" s="36">
        <f>C47+C48</f>
        <v>27391495160</v>
      </c>
      <c r="D49" s="39"/>
      <c r="E49" s="54"/>
    </row>
    <row r="50" spans="1:5" s="26" customFormat="1" ht="10.5" customHeight="1" thickBot="1">
      <c r="A50" s="55"/>
      <c r="B50" s="56"/>
      <c r="C50" s="56"/>
      <c r="D50" s="57"/>
      <c r="E50" s="48"/>
    </row>
    <row r="51" spans="1:5" ht="46.5" customHeight="1">
      <c r="A51" s="88"/>
      <c r="B51" s="89"/>
      <c r="C51" s="89"/>
      <c r="D51" s="89"/>
      <c r="E51" s="89"/>
    </row>
  </sheetData>
  <mergeCells count="8">
    <mergeCell ref="D5:E5"/>
    <mergeCell ref="A51:E51"/>
    <mergeCell ref="A3:E3"/>
    <mergeCell ref="A1:E1"/>
    <mergeCell ref="A2:E2"/>
    <mergeCell ref="A5:A6"/>
    <mergeCell ref="B5:B6"/>
    <mergeCell ref="C5:C6"/>
  </mergeCells>
  <printOptions horizontalCentered="1"/>
  <pageMargins left="0.6299212598425197" right="0.6299212598425197" top="0.7086614173228347" bottom="0.7874015748031497" header="0.5118110236220472" footer="0.5118110236220472"/>
  <pageSetup horizontalDpi="300" verticalDpi="300" orientation="portrait" paperSize="9" scale="99" r:id="rId1"/>
</worksheet>
</file>

<file path=xl/worksheets/sheet9.xml><?xml version="1.0" encoding="utf-8"?>
<worksheet xmlns="http://schemas.openxmlformats.org/spreadsheetml/2006/main" xmlns:r="http://schemas.openxmlformats.org/officeDocument/2006/relationships">
  <sheetPr codeName="Sheet12"/>
  <dimension ref="A1:E51"/>
  <sheetViews>
    <sheetView view="pageBreakPreview" zoomScale="60" zoomScaleNormal="75" workbookViewId="0" topLeftCell="A28">
      <selection activeCell="A4" sqref="A4:A6"/>
    </sheetView>
  </sheetViews>
  <sheetFormatPr defaultColWidth="9.00390625" defaultRowHeight="16.5"/>
  <cols>
    <col min="1" max="1" width="29.00390625" style="2" customWidth="1"/>
    <col min="2" max="2" width="17.125" style="2" customWidth="1"/>
    <col min="3" max="3" width="16.25390625" style="2" customWidth="1"/>
    <col min="4" max="4" width="15.50390625" style="2" customWidth="1"/>
    <col min="5" max="5" width="7.875" style="2" customWidth="1"/>
    <col min="6" max="16384" width="9.00390625" style="2" customWidth="1"/>
  </cols>
  <sheetData>
    <row r="1" spans="1:5" s="41" customFormat="1" ht="27.75" customHeight="1">
      <c r="A1" s="91" t="s">
        <v>241</v>
      </c>
      <c r="B1" s="92"/>
      <c r="C1" s="92"/>
      <c r="D1" s="92"/>
      <c r="E1" s="92"/>
    </row>
    <row r="2" spans="1:5" s="42" customFormat="1" ht="27.75" customHeight="1">
      <c r="A2" s="93" t="s">
        <v>242</v>
      </c>
      <c r="B2" s="93"/>
      <c r="C2" s="93"/>
      <c r="D2" s="93"/>
      <c r="E2" s="93"/>
    </row>
    <row r="3" spans="1:5" s="41" customFormat="1" ht="8.25" customHeight="1">
      <c r="A3" s="90"/>
      <c r="B3" s="90"/>
      <c r="C3" s="90"/>
      <c r="D3" s="90"/>
      <c r="E3" s="90"/>
    </row>
    <row r="4" spans="1:5" s="41" customFormat="1" ht="18" customHeight="1" thickBot="1">
      <c r="A4" s="43"/>
      <c r="B4" s="43" t="s">
        <v>243</v>
      </c>
      <c r="C4" s="43"/>
      <c r="D4" s="43"/>
      <c r="E4" s="11" t="s">
        <v>244</v>
      </c>
    </row>
    <row r="5" spans="1:5" s="41" customFormat="1" ht="16.5">
      <c r="A5" s="94" t="s">
        <v>245</v>
      </c>
      <c r="B5" s="86" t="s">
        <v>246</v>
      </c>
      <c r="C5" s="86" t="s">
        <v>247</v>
      </c>
      <c r="D5" s="86" t="s">
        <v>248</v>
      </c>
      <c r="E5" s="87"/>
    </row>
    <row r="6" spans="1:5" s="41" customFormat="1" ht="16.5">
      <c r="A6" s="95"/>
      <c r="B6" s="96"/>
      <c r="C6" s="96"/>
      <c r="D6" s="44" t="s">
        <v>249</v>
      </c>
      <c r="E6" s="45" t="s">
        <v>250</v>
      </c>
    </row>
    <row r="7" spans="1:5" s="26" customFormat="1" ht="27" customHeight="1">
      <c r="A7" s="46" t="s">
        <v>251</v>
      </c>
      <c r="B7" s="47">
        <f>SUM(B8:B14)</f>
        <v>5201702243</v>
      </c>
      <c r="C7" s="47">
        <f>SUM(C8:C14)</f>
        <v>5064035000</v>
      </c>
      <c r="D7" s="25">
        <f aca="true" t="shared" si="0" ref="D7:D16">B7-C7</f>
        <v>137667243</v>
      </c>
      <c r="E7" s="48">
        <f aca="true" t="shared" si="1" ref="E7:E16">IF(C7=0,0,(D7/C7)*100)</f>
        <v>2.72</v>
      </c>
    </row>
    <row r="8" spans="1:5" s="1" customFormat="1" ht="14.25">
      <c r="A8" s="27" t="s">
        <v>252</v>
      </c>
      <c r="B8" s="49"/>
      <c r="C8" s="49"/>
      <c r="D8" s="31">
        <f t="shared" si="0"/>
        <v>0</v>
      </c>
      <c r="E8" s="50">
        <f t="shared" si="1"/>
        <v>0</v>
      </c>
    </row>
    <row r="9" spans="1:5" s="1" customFormat="1" ht="14.25">
      <c r="A9" s="27" t="s">
        <v>253</v>
      </c>
      <c r="B9" s="49"/>
      <c r="C9" s="49"/>
      <c r="D9" s="31">
        <f t="shared" si="0"/>
        <v>0</v>
      </c>
      <c r="E9" s="50">
        <f t="shared" si="1"/>
        <v>0</v>
      </c>
    </row>
    <row r="10" spans="1:5" s="1" customFormat="1" ht="14.25">
      <c r="A10" s="27" t="s">
        <v>254</v>
      </c>
      <c r="B10" s="49"/>
      <c r="C10" s="49"/>
      <c r="D10" s="31">
        <f t="shared" si="0"/>
        <v>0</v>
      </c>
      <c r="E10" s="50">
        <f t="shared" si="1"/>
        <v>0</v>
      </c>
    </row>
    <row r="11" spans="1:5" s="1" customFormat="1" ht="14.25">
      <c r="A11" s="27" t="s">
        <v>255</v>
      </c>
      <c r="B11" s="49"/>
      <c r="C11" s="49"/>
      <c r="D11" s="31">
        <f t="shared" si="0"/>
        <v>0</v>
      </c>
      <c r="E11" s="50">
        <f t="shared" si="1"/>
        <v>0</v>
      </c>
    </row>
    <row r="12" spans="1:5" s="1" customFormat="1" ht="14.25">
      <c r="A12" s="27" t="s">
        <v>256</v>
      </c>
      <c r="B12" s="49">
        <v>1890894595</v>
      </c>
      <c r="C12" s="49">
        <v>1884427000</v>
      </c>
      <c r="D12" s="31">
        <f t="shared" si="0"/>
        <v>6467595</v>
      </c>
      <c r="E12" s="50">
        <f t="shared" si="1"/>
        <v>0.34</v>
      </c>
    </row>
    <row r="13" spans="1:5" s="1" customFormat="1" ht="14.25">
      <c r="A13" s="27" t="s">
        <v>257</v>
      </c>
      <c r="B13" s="49"/>
      <c r="C13" s="49"/>
      <c r="D13" s="31">
        <f t="shared" si="0"/>
        <v>0</v>
      </c>
      <c r="E13" s="50">
        <f t="shared" si="1"/>
        <v>0</v>
      </c>
    </row>
    <row r="14" spans="1:5" s="1" customFormat="1" ht="14.25">
      <c r="A14" s="27" t="s">
        <v>258</v>
      </c>
      <c r="B14" s="49">
        <v>3310807648</v>
      </c>
      <c r="C14" s="49">
        <v>3179608000</v>
      </c>
      <c r="D14" s="31">
        <f t="shared" si="0"/>
        <v>131199648</v>
      </c>
      <c r="E14" s="50">
        <f t="shared" si="1"/>
        <v>4.13</v>
      </c>
    </row>
    <row r="15" spans="1:5" s="26" customFormat="1" ht="27" customHeight="1">
      <c r="A15" s="21" t="s">
        <v>259</v>
      </c>
      <c r="B15" s="47">
        <f>SUM(B16:B46)</f>
        <v>124616834</v>
      </c>
      <c r="C15" s="47">
        <f>SUM(C16:C45)</f>
        <v>363392000</v>
      </c>
      <c r="D15" s="25">
        <f t="shared" si="0"/>
        <v>-238775166</v>
      </c>
      <c r="E15" s="48">
        <f t="shared" si="1"/>
        <v>-65.71</v>
      </c>
    </row>
    <row r="16" spans="1:5" s="1" customFormat="1" ht="14.25">
      <c r="A16" s="60" t="s">
        <v>260</v>
      </c>
      <c r="B16" s="49">
        <v>77443484</v>
      </c>
      <c r="C16" s="49">
        <v>321004000</v>
      </c>
      <c r="D16" s="31">
        <f t="shared" si="0"/>
        <v>-243560516</v>
      </c>
      <c r="E16" s="50">
        <f t="shared" si="1"/>
        <v>-75.87</v>
      </c>
    </row>
    <row r="17" spans="1:5" s="1" customFormat="1" ht="14.25">
      <c r="A17" s="60" t="s">
        <v>261</v>
      </c>
      <c r="B17" s="49"/>
      <c r="C17" s="49"/>
      <c r="D17" s="31"/>
      <c r="E17" s="50"/>
    </row>
    <row r="18" spans="1:5" s="1" customFormat="1" ht="14.25">
      <c r="A18" s="60" t="s">
        <v>262</v>
      </c>
      <c r="B18" s="49">
        <v>42330698</v>
      </c>
      <c r="C18" s="49">
        <v>36872000</v>
      </c>
      <c r="D18" s="31">
        <f>B18-C18</f>
        <v>5458698</v>
      </c>
      <c r="E18" s="50">
        <f>IF(C18=0,0,(D18/C18)*100)</f>
        <v>14.8</v>
      </c>
    </row>
    <row r="19" spans="1:5" s="1" customFormat="1" ht="14.25">
      <c r="A19" s="60" t="s">
        <v>263</v>
      </c>
      <c r="B19" s="49"/>
      <c r="C19" s="49"/>
      <c r="D19" s="31"/>
      <c r="E19" s="50"/>
    </row>
    <row r="20" spans="1:5" s="1" customFormat="1" ht="14.25">
      <c r="A20" s="60" t="s">
        <v>264</v>
      </c>
      <c r="B20" s="49">
        <v>4215001</v>
      </c>
      <c r="C20" s="49">
        <v>4400000</v>
      </c>
      <c r="D20" s="31">
        <f>B20-C20</f>
        <v>-184999</v>
      </c>
      <c r="E20" s="50">
        <f>IF(C20=0,0,(D20/C20)*100)</f>
        <v>-4.2</v>
      </c>
    </row>
    <row r="21" spans="1:5" s="1" customFormat="1" ht="14.25">
      <c r="A21" s="60" t="s">
        <v>265</v>
      </c>
      <c r="B21" s="49"/>
      <c r="C21" s="49"/>
      <c r="D21" s="31"/>
      <c r="E21" s="50"/>
    </row>
    <row r="22" spans="1:5" s="1" customFormat="1" ht="14.25">
      <c r="A22" s="60" t="s">
        <v>266</v>
      </c>
      <c r="B22" s="49">
        <v>627651</v>
      </c>
      <c r="C22" s="49">
        <v>1116000</v>
      </c>
      <c r="D22" s="31">
        <f aca="true" t="shared" si="2" ref="D22:D47">B22-C22</f>
        <v>-488349</v>
      </c>
      <c r="E22" s="50">
        <f aca="true" t="shared" si="3" ref="E22:E47">IF(C22=0,0,(D22/C22)*100)</f>
        <v>-43.76</v>
      </c>
    </row>
    <row r="23" spans="1:5" s="1" customFormat="1" ht="14.25">
      <c r="A23" s="51"/>
      <c r="B23" s="49"/>
      <c r="C23" s="49"/>
      <c r="D23" s="31">
        <f t="shared" si="2"/>
        <v>0</v>
      </c>
      <c r="E23" s="50">
        <f t="shared" si="3"/>
        <v>0</v>
      </c>
    </row>
    <row r="24" spans="1:5" s="1" customFormat="1" ht="14.25">
      <c r="A24" s="51"/>
      <c r="B24" s="49"/>
      <c r="C24" s="49"/>
      <c r="D24" s="31">
        <f t="shared" si="2"/>
        <v>0</v>
      </c>
      <c r="E24" s="50">
        <f t="shared" si="3"/>
        <v>0</v>
      </c>
    </row>
    <row r="25" spans="1:5" s="1" customFormat="1" ht="14.25">
      <c r="A25" s="51"/>
      <c r="B25" s="49"/>
      <c r="C25" s="49"/>
      <c r="D25" s="31">
        <f t="shared" si="2"/>
        <v>0</v>
      </c>
      <c r="E25" s="50">
        <f t="shared" si="3"/>
        <v>0</v>
      </c>
    </row>
    <row r="26" spans="1:5" s="1" customFormat="1" ht="14.25">
      <c r="A26" s="51"/>
      <c r="B26" s="49"/>
      <c r="C26" s="49"/>
      <c r="D26" s="31">
        <f t="shared" si="2"/>
        <v>0</v>
      </c>
      <c r="E26" s="50">
        <f t="shared" si="3"/>
        <v>0</v>
      </c>
    </row>
    <row r="27" spans="1:5" s="1" customFormat="1" ht="14.25">
      <c r="A27" s="51"/>
      <c r="B27" s="49"/>
      <c r="C27" s="49"/>
      <c r="D27" s="31">
        <f t="shared" si="2"/>
        <v>0</v>
      </c>
      <c r="E27" s="50">
        <f t="shared" si="3"/>
        <v>0</v>
      </c>
    </row>
    <row r="28" spans="1:5" s="1" customFormat="1" ht="14.25">
      <c r="A28" s="51"/>
      <c r="B28" s="49"/>
      <c r="C28" s="49"/>
      <c r="D28" s="31">
        <f t="shared" si="2"/>
        <v>0</v>
      </c>
      <c r="E28" s="50">
        <f t="shared" si="3"/>
        <v>0</v>
      </c>
    </row>
    <row r="29" spans="1:5" s="1" customFormat="1" ht="14.25">
      <c r="A29" s="51"/>
      <c r="B29" s="49"/>
      <c r="C29" s="49"/>
      <c r="D29" s="31">
        <f t="shared" si="2"/>
        <v>0</v>
      </c>
      <c r="E29" s="50">
        <f t="shared" si="3"/>
        <v>0</v>
      </c>
    </row>
    <row r="30" spans="1:5" s="1" customFormat="1" ht="14.25">
      <c r="A30" s="51"/>
      <c r="B30" s="49"/>
      <c r="C30" s="49"/>
      <c r="D30" s="31">
        <f t="shared" si="2"/>
        <v>0</v>
      </c>
      <c r="E30" s="50">
        <f t="shared" si="3"/>
        <v>0</v>
      </c>
    </row>
    <row r="31" spans="1:5" s="1" customFormat="1" ht="14.25">
      <c r="A31" s="51"/>
      <c r="B31" s="49"/>
      <c r="C31" s="49"/>
      <c r="D31" s="31">
        <f t="shared" si="2"/>
        <v>0</v>
      </c>
      <c r="E31" s="50">
        <f t="shared" si="3"/>
        <v>0</v>
      </c>
    </row>
    <row r="32" spans="1:5" s="1" customFormat="1" ht="14.25">
      <c r="A32" s="51"/>
      <c r="B32" s="49"/>
      <c r="C32" s="49"/>
      <c r="D32" s="31">
        <f t="shared" si="2"/>
        <v>0</v>
      </c>
      <c r="E32" s="50">
        <f t="shared" si="3"/>
        <v>0</v>
      </c>
    </row>
    <row r="33" spans="1:5" s="1" customFormat="1" ht="14.25">
      <c r="A33" s="51"/>
      <c r="B33" s="49"/>
      <c r="C33" s="49"/>
      <c r="D33" s="31">
        <f t="shared" si="2"/>
        <v>0</v>
      </c>
      <c r="E33" s="50">
        <f t="shared" si="3"/>
        <v>0</v>
      </c>
    </row>
    <row r="34" spans="1:5" s="1" customFormat="1" ht="14.25">
      <c r="A34" s="51"/>
      <c r="B34" s="49"/>
      <c r="C34" s="49"/>
      <c r="D34" s="31">
        <f t="shared" si="2"/>
        <v>0</v>
      </c>
      <c r="E34" s="50">
        <f t="shared" si="3"/>
        <v>0</v>
      </c>
    </row>
    <row r="35" spans="1:5" s="1" customFormat="1" ht="14.25">
      <c r="A35" s="51"/>
      <c r="B35" s="49"/>
      <c r="C35" s="49"/>
      <c r="D35" s="31">
        <f t="shared" si="2"/>
        <v>0</v>
      </c>
      <c r="E35" s="50">
        <f t="shared" si="3"/>
        <v>0</v>
      </c>
    </row>
    <row r="36" spans="1:5" s="1" customFormat="1" ht="14.25">
      <c r="A36" s="51"/>
      <c r="B36" s="49"/>
      <c r="C36" s="49"/>
      <c r="D36" s="31">
        <f t="shared" si="2"/>
        <v>0</v>
      </c>
      <c r="E36" s="50">
        <f t="shared" si="3"/>
        <v>0</v>
      </c>
    </row>
    <row r="37" spans="1:5" s="1" customFormat="1" ht="14.25">
      <c r="A37" s="51"/>
      <c r="B37" s="49"/>
      <c r="C37" s="49"/>
      <c r="D37" s="31">
        <f t="shared" si="2"/>
        <v>0</v>
      </c>
      <c r="E37" s="50">
        <f t="shared" si="3"/>
        <v>0</v>
      </c>
    </row>
    <row r="38" spans="1:5" s="1" customFormat="1" ht="14.25">
      <c r="A38" s="51"/>
      <c r="B38" s="49"/>
      <c r="C38" s="49"/>
      <c r="D38" s="31">
        <f t="shared" si="2"/>
        <v>0</v>
      </c>
      <c r="E38" s="50">
        <f t="shared" si="3"/>
        <v>0</v>
      </c>
    </row>
    <row r="39" spans="1:5" s="1" customFormat="1" ht="14.25">
      <c r="A39" s="51"/>
      <c r="B39" s="49"/>
      <c r="C39" s="49"/>
      <c r="D39" s="31">
        <f t="shared" si="2"/>
        <v>0</v>
      </c>
      <c r="E39" s="50">
        <f t="shared" si="3"/>
        <v>0</v>
      </c>
    </row>
    <row r="40" spans="1:5" s="1" customFormat="1" ht="14.25">
      <c r="A40" s="51"/>
      <c r="B40" s="49"/>
      <c r="C40" s="49"/>
      <c r="D40" s="31">
        <f t="shared" si="2"/>
        <v>0</v>
      </c>
      <c r="E40" s="50">
        <f t="shared" si="3"/>
        <v>0</v>
      </c>
    </row>
    <row r="41" spans="1:5" s="1" customFormat="1" ht="14.25">
      <c r="A41" s="51"/>
      <c r="B41" s="49"/>
      <c r="C41" s="49"/>
      <c r="D41" s="31">
        <f t="shared" si="2"/>
        <v>0</v>
      </c>
      <c r="E41" s="50">
        <f t="shared" si="3"/>
        <v>0</v>
      </c>
    </row>
    <row r="42" spans="1:5" s="1" customFormat="1" ht="14.25">
      <c r="A42" s="51"/>
      <c r="B42" s="49"/>
      <c r="C42" s="49"/>
      <c r="D42" s="31">
        <f t="shared" si="2"/>
        <v>0</v>
      </c>
      <c r="E42" s="50">
        <f t="shared" si="3"/>
        <v>0</v>
      </c>
    </row>
    <row r="43" spans="1:5" s="1" customFormat="1" ht="14.25">
      <c r="A43" s="51"/>
      <c r="B43" s="49"/>
      <c r="C43" s="49"/>
      <c r="D43" s="31">
        <f t="shared" si="2"/>
        <v>0</v>
      </c>
      <c r="E43" s="50">
        <f t="shared" si="3"/>
        <v>0</v>
      </c>
    </row>
    <row r="44" spans="1:5" s="1" customFormat="1" ht="14.25">
      <c r="A44" s="51"/>
      <c r="B44" s="49"/>
      <c r="C44" s="49"/>
      <c r="D44" s="31">
        <f t="shared" si="2"/>
        <v>0</v>
      </c>
      <c r="E44" s="50">
        <f t="shared" si="3"/>
        <v>0</v>
      </c>
    </row>
    <row r="45" spans="1:5" s="1" customFormat="1" ht="14.25">
      <c r="A45" s="51"/>
      <c r="B45" s="49"/>
      <c r="C45" s="49"/>
      <c r="D45" s="31">
        <f t="shared" si="2"/>
        <v>0</v>
      </c>
      <c r="E45" s="50">
        <f t="shared" si="3"/>
        <v>0</v>
      </c>
    </row>
    <row r="46" spans="1:5" s="1" customFormat="1" ht="10.5" customHeight="1">
      <c r="A46" s="51"/>
      <c r="B46" s="49"/>
      <c r="C46" s="49"/>
      <c r="D46" s="31">
        <f t="shared" si="2"/>
        <v>0</v>
      </c>
      <c r="E46" s="50">
        <f t="shared" si="3"/>
        <v>0</v>
      </c>
    </row>
    <row r="47" spans="1:5" s="26" customFormat="1" ht="20.25" customHeight="1">
      <c r="A47" s="21" t="s">
        <v>267</v>
      </c>
      <c r="B47" s="47">
        <f>B7-B15</f>
        <v>5077085409</v>
      </c>
      <c r="C47" s="47">
        <f>C7-C15</f>
        <v>4700643000</v>
      </c>
      <c r="D47" s="25">
        <f t="shared" si="2"/>
        <v>376442409</v>
      </c>
      <c r="E47" s="48">
        <f t="shared" si="3"/>
        <v>8.01</v>
      </c>
    </row>
    <row r="48" spans="1:5" s="26" customFormat="1" ht="20.25" customHeight="1">
      <c r="A48" s="21" t="s">
        <v>268</v>
      </c>
      <c r="B48" s="52">
        <v>171372700331</v>
      </c>
      <c r="C48" s="52">
        <v>170998511000</v>
      </c>
      <c r="D48" s="25"/>
      <c r="E48" s="48"/>
    </row>
    <row r="49" spans="1:5" s="26" customFormat="1" ht="20.25" customHeight="1" thickBot="1">
      <c r="A49" s="53" t="s">
        <v>269</v>
      </c>
      <c r="B49" s="36">
        <f>B47+B48</f>
        <v>176449785740</v>
      </c>
      <c r="C49" s="36">
        <f>C47+C48</f>
        <v>175699154000</v>
      </c>
      <c r="D49" s="39"/>
      <c r="E49" s="54"/>
    </row>
    <row r="50" spans="1:5" s="26" customFormat="1" ht="10.5" customHeight="1" thickBot="1">
      <c r="A50" s="55"/>
      <c r="B50" s="56"/>
      <c r="C50" s="56"/>
      <c r="D50" s="57"/>
      <c r="E50" s="48"/>
    </row>
    <row r="51" spans="1:5" ht="46.5" customHeight="1">
      <c r="A51" s="88"/>
      <c r="B51" s="89"/>
      <c r="C51" s="89"/>
      <c r="D51" s="89"/>
      <c r="E51" s="89"/>
    </row>
  </sheetData>
  <mergeCells count="8">
    <mergeCell ref="D5:E5"/>
    <mergeCell ref="A51:E51"/>
    <mergeCell ref="A3:E3"/>
    <mergeCell ref="A1:E1"/>
    <mergeCell ref="A2:E2"/>
    <mergeCell ref="A5:A6"/>
    <mergeCell ref="B5:B6"/>
    <mergeCell ref="C5:C6"/>
  </mergeCells>
  <printOptions horizontalCentered="1"/>
  <pageMargins left="0.6299212598425197" right="0.6299212598425197" top="0.7086614173228347" bottom="0.7874015748031497" header="0.5118110236220472" footer="0.5118110236220472"/>
  <pageSetup horizontalDpi="300" verticalDpi="3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321000000A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政事餘絀表</dc:title>
  <dc:subject>政事餘絀表</dc:subject>
  <dc:creator>行政院主計處</dc:creator>
  <cp:keywords/>
  <dc:description> </dc:description>
  <cp:lastModifiedBy>Administrator</cp:lastModifiedBy>
  <cp:lastPrinted>2007-10-16T10:57:33Z</cp:lastPrinted>
  <dcterms:created xsi:type="dcterms:W3CDTF">2007-10-16T10:55:54Z</dcterms:created>
  <dcterms:modified xsi:type="dcterms:W3CDTF">2008-11-13T11:00:14Z</dcterms:modified>
  <cp:category>I14</cp:category>
  <cp:version/>
  <cp:contentType/>
  <cp:contentStatus/>
</cp:coreProperties>
</file>