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415" activeTab="0"/>
  </bookViews>
  <sheets>
    <sheet name="表2" sheetId="1" r:id="rId1"/>
  </sheets>
  <externalReferences>
    <externalReference r:id="rId4"/>
    <externalReference r:id="rId5"/>
    <externalReference r:id="rId6"/>
    <externalReference r:id="rId7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'表2'!$A$1:$D$67</definedName>
    <definedName name="Print_Area_MI">#REF!</definedName>
    <definedName name="_xlnm.Print_Titles" localSheetId="0">'表2'!$1:$5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<sst xmlns="http://schemas.openxmlformats.org/spreadsheetml/2006/main" count="68" uniqueCount="68">
  <si>
    <t>表Q01-A3</t>
  </si>
  <si>
    <t>單位：百萬元</t>
  </si>
  <si>
    <t>機　　關　　名　　稱</t>
  </si>
  <si>
    <t xml:space="preserve">  行政院</t>
  </si>
  <si>
    <t xml:space="preserve">  主計處</t>
  </si>
  <si>
    <t xml:space="preserve">  主計處電子處理資料中心</t>
  </si>
  <si>
    <t xml:space="preserve">  新聞局</t>
  </si>
  <si>
    <t xml:space="preserve">  人事行政局</t>
  </si>
  <si>
    <t xml:space="preserve">  公務人力發展中心</t>
  </si>
  <si>
    <t xml:space="preserve">  公務人員住宅及福利委員會</t>
  </si>
  <si>
    <t xml:space="preserve">  地方行政研習中心</t>
  </si>
  <si>
    <t xml:space="preserve">  國立故宮博物院</t>
  </si>
  <si>
    <t xml:space="preserve">  經濟建設委員會</t>
  </si>
  <si>
    <t xml:space="preserve">  金融監督管理委員會及所屬</t>
  </si>
  <si>
    <t xml:space="preserve">  中央選舉委員會及所屬</t>
  </si>
  <si>
    <t xml:space="preserve">  文化建設委員會及所屬</t>
  </si>
  <si>
    <t xml:space="preserve">  青年輔導委員會及所屬</t>
  </si>
  <si>
    <t xml:space="preserve">  研究發展考核委員會</t>
  </si>
  <si>
    <t xml:space="preserve">  檔案管理局</t>
  </si>
  <si>
    <t xml:space="preserve">  國家通訊傳播委員會</t>
  </si>
  <si>
    <t xml:space="preserve">  大陸委員會</t>
  </si>
  <si>
    <t xml:space="preserve">  公平交易委員會</t>
  </si>
  <si>
    <t xml:space="preserve">  消費者保護委員會</t>
  </si>
  <si>
    <t xml:space="preserve">  公共工程委員會</t>
  </si>
  <si>
    <t xml:space="preserve">  原住民族委員會及所屬</t>
  </si>
  <si>
    <t xml:space="preserve">  體育委員會</t>
  </si>
  <si>
    <t>台灣省政府</t>
  </si>
  <si>
    <t>臺灣省諮議會</t>
  </si>
  <si>
    <t>補助臺灣省各縣市政府</t>
  </si>
  <si>
    <t>福建省政府</t>
  </si>
  <si>
    <t>96年度中央政府各機關截至96年6月底歲出執行情形</t>
  </si>
  <si>
    <t>分配預算暫列數</t>
  </si>
  <si>
    <r>
      <t>累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</rPr>
      <t>計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</rPr>
      <t>執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</rPr>
      <t>行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</rPr>
      <t>數</t>
    </r>
  </si>
  <si>
    <t>占分配％</t>
  </si>
  <si>
    <r>
      <t>1</t>
    </r>
    <r>
      <rPr>
        <sz val="15"/>
        <rFont val="標楷體"/>
        <family val="4"/>
      </rPr>
      <t>.總統府主管</t>
    </r>
  </si>
  <si>
    <t>2.行政院主管</t>
  </si>
  <si>
    <t xml:space="preserve">  客家委員會及所屬</t>
  </si>
  <si>
    <r>
      <t>3</t>
    </r>
    <r>
      <rPr>
        <sz val="15"/>
        <rFont val="標楷體"/>
        <family val="4"/>
      </rPr>
      <t>.立法院主管</t>
    </r>
  </si>
  <si>
    <r>
      <t>4</t>
    </r>
    <r>
      <rPr>
        <sz val="15"/>
        <rFont val="標楷體"/>
        <family val="4"/>
      </rPr>
      <t>.司法院主管</t>
    </r>
  </si>
  <si>
    <r>
      <t>5</t>
    </r>
    <r>
      <rPr>
        <sz val="15"/>
        <rFont val="標楷體"/>
        <family val="4"/>
      </rPr>
      <t>.考試院主管</t>
    </r>
  </si>
  <si>
    <r>
      <t>6</t>
    </r>
    <r>
      <rPr>
        <sz val="15"/>
        <rFont val="標楷體"/>
        <family val="4"/>
      </rPr>
      <t>.監察院主管</t>
    </r>
  </si>
  <si>
    <r>
      <t>7</t>
    </r>
    <r>
      <rPr>
        <sz val="15"/>
        <rFont val="標楷體"/>
        <family val="4"/>
      </rPr>
      <t>.內政部主管</t>
    </r>
  </si>
  <si>
    <r>
      <t>8</t>
    </r>
    <r>
      <rPr>
        <sz val="15"/>
        <rFont val="標楷體"/>
        <family val="4"/>
      </rPr>
      <t>.外交部主管</t>
    </r>
  </si>
  <si>
    <r>
      <t>9</t>
    </r>
    <r>
      <rPr>
        <sz val="15"/>
        <rFont val="標楷體"/>
        <family val="4"/>
      </rPr>
      <t>.國防部主管</t>
    </r>
  </si>
  <si>
    <t>10.財政部主管</t>
  </si>
  <si>
    <t>11.教育部主管</t>
  </si>
  <si>
    <t>12.法務部主管</t>
  </si>
  <si>
    <t>13.經濟部主管</t>
  </si>
  <si>
    <t>14.交通部主管</t>
  </si>
  <si>
    <t>15.蒙藏委員會主管</t>
  </si>
  <si>
    <t>16.僑務委員會主管</t>
  </si>
  <si>
    <t>17.國軍退除役官兵輔會主管</t>
  </si>
  <si>
    <t>18.國家科學委員會主管</t>
  </si>
  <si>
    <r>
      <t>19</t>
    </r>
    <r>
      <rPr>
        <sz val="15"/>
        <rFont val="標楷體"/>
        <family val="4"/>
      </rPr>
      <t>.原子能委員會主管</t>
    </r>
  </si>
  <si>
    <t>20.農業委員會主管</t>
  </si>
  <si>
    <t>21.勞工委員會主管</t>
  </si>
  <si>
    <t>22.衛生署主管</t>
  </si>
  <si>
    <t>23.環境保護署主管</t>
  </si>
  <si>
    <t>24.海岸巡防署主管</t>
  </si>
  <si>
    <t>25.省市地方政府</t>
  </si>
  <si>
    <t>26.統籌部分</t>
  </si>
  <si>
    <t>27.災害準備金</t>
  </si>
  <si>
    <t>28.第二預備金</t>
  </si>
  <si>
    <r>
      <t>合</t>
    </r>
    <r>
      <rPr>
        <b/>
        <sz val="15"/>
        <rFont val="Times New Roman"/>
        <family val="1"/>
      </rPr>
      <t xml:space="preserve">                        </t>
    </r>
    <r>
      <rPr>
        <b/>
        <sz val="15"/>
        <rFont val="標楷體"/>
        <family val="4"/>
      </rPr>
      <t>計</t>
    </r>
  </si>
  <si>
    <t>註：1.表列分配預算暫列數，係各機關估計第2季依預算法第54條規定得覈實動支之數額；累計執行數，係各機關依預算法第54條</t>
  </si>
  <si>
    <t xml:space="preserve">      規定覈實動支之數額。</t>
  </si>
  <si>
    <t xml:space="preserve">    2.表列統籌部分，包括公教員工資遣退職給付、公教人員婚喪生育及子女教育補助、早期退休公教人員生活困難照護金、公務</t>
  </si>
  <si>
    <t xml:space="preserve">      人員退休撫卹給付等項。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</si>
</sst>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,,_);_(* &quot;–&quot;\ #,##0,,_);_(* &quot;&quot;_);_(@_)"/>
    <numFmt numFmtId="183" formatCode="_(* #,##0.00_);_(* \(#,##0.00\);_(* &quot;-&quot;??_);_(@_)"/>
    <numFmt numFmtId="184" formatCode="#,##0.0_);\(#,##0.0\)"/>
    <numFmt numFmtId="185" formatCode="#,##0_);[Red]\(#,##0\)"/>
    <numFmt numFmtId="186" formatCode="_-* #,##0.0_-;\-* #,##0.0_-;_-* &quot;-&quot;??_-;_-@_-"/>
    <numFmt numFmtId="187" formatCode="_-* #,##0_-;\-* #,##0_-;_-* &quot;-&quot;??_-;_-@_-"/>
    <numFmt numFmtId="188" formatCode="_-* #,##0_-;\-* #,##0_-;_-* &quot; &quot;_-;_-@_-"/>
    <numFmt numFmtId="189" formatCode="_-* #,##0.000_-;\-* #,##0.000_-;_-* &quot;-&quot;??_-;_-@_-"/>
    <numFmt numFmtId="190" formatCode="_(* #,##0.0_);_(* \(#,##0.0\);_(* &quot;-&quot;_);_(@_)"/>
    <numFmt numFmtId="191" formatCode="_-* #,##0_-;\-* #,##0_-;_-* &quot;     -&quot;??_-;_-@_-"/>
    <numFmt numFmtId="192" formatCode="\(#,##0\)"/>
    <numFmt numFmtId="193" formatCode="0_);[Red]\(0\)"/>
    <numFmt numFmtId="194" formatCode="#,##0\ \ \ \ \ \ \ \ \ \ \ \ \ "/>
    <numFmt numFmtId="195" formatCode="#,##0.0"/>
    <numFmt numFmtId="196" formatCode="_-* #,##0.0000_-;\-* #,##0.0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_(* #,##0.00_);_(* \(#,##0.00\);_(* &quot;-&quot;_);_(@_)"/>
    <numFmt numFmtId="205" formatCode="#,###"/>
    <numFmt numFmtId="206" formatCode="#,###_ "/>
    <numFmt numFmtId="207" formatCode="_(* #,##0,,_);_(&quot;–&quot;* #,##0,,_);_(* &quot;&quot;_);_(@_)"/>
    <numFmt numFmtId="208" formatCode="_-* #,###_-;\-* #,###_-;_-* &quot;-&quot;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;\-#,##0.0"/>
    <numFmt numFmtId="213" formatCode="_-* #,##0\ \ \ \ \ \ _-;\-* #,##0_-;_-* &quot;-      &quot;_-;_-@_-"/>
    <numFmt numFmtId="214" formatCode="_-* #,##0\ \ \ \ _-;\-* #,##0_-;_-* &quot;-&quot;\ \ \ \ _-;_-@_-"/>
    <numFmt numFmtId="215" formatCode="#,##0\ \ \ \ \ \ \ \ \ "/>
  </numFmts>
  <fonts count="25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2"/>
      <name val="細明體"/>
      <family val="3"/>
    </font>
    <font>
      <sz val="22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4"/>
      <name val="標楷體"/>
      <family val="4"/>
    </font>
    <font>
      <sz val="16"/>
      <name val="Times New Roman"/>
      <family val="1"/>
    </font>
    <font>
      <sz val="13"/>
      <name val="標楷體"/>
      <family val="4"/>
    </font>
    <font>
      <sz val="10"/>
      <name val="標楷體"/>
      <family val="4"/>
    </font>
    <font>
      <sz val="15"/>
      <name val="Times New Roman"/>
      <family val="1"/>
    </font>
    <font>
      <sz val="10"/>
      <name val="細明體"/>
      <family val="3"/>
    </font>
    <font>
      <sz val="10"/>
      <color indexed="10"/>
      <name val="細明體"/>
      <family val="3"/>
    </font>
    <font>
      <b/>
      <sz val="15"/>
      <name val="Times New Roman"/>
      <family val="1"/>
    </font>
    <font>
      <b/>
      <sz val="15"/>
      <name val="標楷體"/>
      <family val="4"/>
    </font>
    <font>
      <sz val="11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76" fontId="10" fillId="0" borderId="0" xfId="20" applyFont="1">
      <alignment/>
      <protection/>
    </xf>
    <xf numFmtId="37" fontId="11" fillId="0" borderId="0" xfId="19" applyFont="1" applyProtection="1">
      <alignment/>
      <protection/>
    </xf>
    <xf numFmtId="37" fontId="6" fillId="0" borderId="0" xfId="19" applyFont="1" applyFill="1" applyBorder="1" applyProtection="1">
      <alignment/>
      <protection locked="0"/>
    </xf>
    <xf numFmtId="37" fontId="11" fillId="0" borderId="0" xfId="19" applyFont="1" applyFill="1" applyProtection="1">
      <alignment/>
      <protection locked="0"/>
    </xf>
    <xf numFmtId="37" fontId="11" fillId="0" borderId="0" xfId="19" applyFont="1" applyProtection="1">
      <alignment/>
      <protection locked="0"/>
    </xf>
    <xf numFmtId="37" fontId="12" fillId="0" borderId="0" xfId="19" applyFont="1" applyAlignment="1" applyProtection="1" quotePrefix="1">
      <alignment horizontal="centerContinuous" vertical="top"/>
      <protection locked="0"/>
    </xf>
    <xf numFmtId="37" fontId="13" fillId="0" borderId="0" xfId="19" applyFont="1" applyAlignment="1" applyProtection="1">
      <alignment horizontal="centerContinuous" vertical="top"/>
      <protection/>
    </xf>
    <xf numFmtId="37" fontId="13" fillId="0" borderId="0" xfId="19" applyFont="1" applyFill="1" applyAlignment="1" applyProtection="1">
      <alignment vertical="top"/>
      <protection locked="0"/>
    </xf>
    <xf numFmtId="37" fontId="13" fillId="0" borderId="0" xfId="19" applyFont="1" applyAlignment="1" applyProtection="1">
      <alignment vertical="top"/>
      <protection locked="0"/>
    </xf>
    <xf numFmtId="37" fontId="14" fillId="0" borderId="0" xfId="19" applyFont="1" applyAlignment="1" applyProtection="1">
      <alignment horizontal="centerContinuous" vertical="center"/>
      <protection locked="0"/>
    </xf>
    <xf numFmtId="37" fontId="15" fillId="0" borderId="0" xfId="19" applyFont="1" applyAlignment="1" applyProtection="1">
      <alignment horizontal="centerContinuous" vertical="center"/>
      <protection/>
    </xf>
    <xf numFmtId="37" fontId="15" fillId="0" borderId="0" xfId="19" applyFont="1" applyAlignment="1" applyProtection="1" quotePrefix="1">
      <alignment horizontal="right" vertical="center"/>
      <protection locked="0"/>
    </xf>
    <xf numFmtId="37" fontId="15" fillId="0" borderId="0" xfId="19" applyFont="1" applyFill="1" applyBorder="1" applyProtection="1">
      <alignment/>
      <protection locked="0"/>
    </xf>
    <xf numFmtId="37" fontId="15" fillId="0" borderId="0" xfId="19" applyFont="1" applyBorder="1" applyProtection="1">
      <alignment/>
      <protection locked="0"/>
    </xf>
    <xf numFmtId="37" fontId="13" fillId="0" borderId="2" xfId="19" applyFont="1" applyBorder="1" applyAlignment="1" applyProtection="1">
      <alignment horizontal="centerContinuous" vertical="center"/>
      <protection/>
    </xf>
    <xf numFmtId="37" fontId="17" fillId="0" borderId="1" xfId="19" applyFont="1" applyBorder="1" applyAlignment="1" applyProtection="1">
      <alignment horizontal="centerContinuous" vertical="center"/>
      <protection/>
    </xf>
    <xf numFmtId="37" fontId="17" fillId="0" borderId="0" xfId="19" applyFont="1" applyFill="1" applyBorder="1" applyProtection="1">
      <alignment/>
      <protection locked="0"/>
    </xf>
    <xf numFmtId="37" fontId="17" fillId="0" borderId="0" xfId="19" applyFont="1" applyBorder="1" applyProtection="1">
      <alignment/>
      <protection locked="0"/>
    </xf>
    <xf numFmtId="37" fontId="10" fillId="0" borderId="3" xfId="19" applyFont="1" applyBorder="1" applyAlignment="1" applyProtection="1">
      <alignment horizontal="center" vertical="center"/>
      <protection locked="0"/>
    </xf>
    <xf numFmtId="37" fontId="10" fillId="0" borderId="1" xfId="19" applyFont="1" applyBorder="1" applyAlignment="1" applyProtection="1">
      <alignment horizontal="center" vertical="center"/>
      <protection/>
    </xf>
    <xf numFmtId="37" fontId="18" fillId="0" borderId="0" xfId="19" applyFont="1" applyFill="1" applyBorder="1" applyProtection="1">
      <alignment/>
      <protection locked="0"/>
    </xf>
    <xf numFmtId="37" fontId="10" fillId="0" borderId="0" xfId="19" applyFont="1" applyBorder="1" applyProtection="1">
      <alignment/>
      <protection locked="0"/>
    </xf>
    <xf numFmtId="37" fontId="19" fillId="0" borderId="1" xfId="19" applyFont="1" applyBorder="1" applyAlignment="1" applyProtection="1">
      <alignment horizontal="left" vertical="center" indent="1"/>
      <protection locked="0"/>
    </xf>
    <xf numFmtId="213" fontId="19" fillId="0" borderId="1" xfId="19" applyNumberFormat="1" applyFont="1" applyBorder="1" applyAlignment="1" applyProtection="1">
      <alignment vertical="center"/>
      <protection/>
    </xf>
    <xf numFmtId="41" fontId="19" fillId="0" borderId="1" xfId="21" applyNumberFormat="1" applyFont="1" applyBorder="1" applyAlignment="1" applyProtection="1">
      <alignment horizontal="center" vertical="center"/>
      <protection/>
    </xf>
    <xf numFmtId="37" fontId="20" fillId="0" borderId="0" xfId="19" applyFont="1" applyFill="1" applyBorder="1" applyProtection="1">
      <alignment/>
      <protection locked="0"/>
    </xf>
    <xf numFmtId="37" fontId="11" fillId="0" borderId="0" xfId="19" applyFont="1" applyBorder="1" applyProtection="1">
      <alignment/>
      <protection locked="0"/>
    </xf>
    <xf numFmtId="37" fontId="14" fillId="0" borderId="1" xfId="19" applyFont="1" applyBorder="1" applyAlignment="1" applyProtection="1">
      <alignment horizontal="left" vertical="center" indent="1"/>
      <protection locked="0"/>
    </xf>
    <xf numFmtId="37" fontId="14" fillId="0" borderId="1" xfId="19" applyFont="1" applyBorder="1" applyAlignment="1" applyProtection="1" quotePrefix="1">
      <alignment horizontal="left" vertical="center" indent="1"/>
      <protection locked="0"/>
    </xf>
    <xf numFmtId="37" fontId="21" fillId="0" borderId="0" xfId="19" applyFont="1" applyFill="1" applyBorder="1" applyProtection="1">
      <alignment/>
      <protection locked="0"/>
    </xf>
    <xf numFmtId="37" fontId="14" fillId="0" borderId="1" xfId="19" applyFont="1" applyBorder="1" applyAlignment="1" applyProtection="1" quotePrefix="1">
      <alignment horizontal="left" vertical="center" indent="3"/>
      <protection locked="0"/>
    </xf>
    <xf numFmtId="37" fontId="11" fillId="0" borderId="0" xfId="19" applyFont="1" applyFill="1" applyBorder="1" applyProtection="1">
      <alignment/>
      <protection locked="0"/>
    </xf>
    <xf numFmtId="37" fontId="23" fillId="0" borderId="1" xfId="19" applyFont="1" applyBorder="1" applyAlignment="1" applyProtection="1">
      <alignment horizontal="center" vertical="center"/>
      <protection locked="0"/>
    </xf>
    <xf numFmtId="213" fontId="22" fillId="0" borderId="1" xfId="19" applyNumberFormat="1" applyFont="1" applyBorder="1" applyAlignment="1" applyProtection="1">
      <alignment vertical="center"/>
      <protection/>
    </xf>
    <xf numFmtId="41" fontId="22" fillId="0" borderId="1" xfId="21" applyNumberFormat="1" applyFont="1" applyBorder="1" applyAlignment="1" applyProtection="1">
      <alignment horizontal="center" vertical="center"/>
      <protection/>
    </xf>
    <xf numFmtId="37" fontId="11" fillId="0" borderId="0" xfId="19" applyFont="1" applyFill="1" applyBorder="1" applyAlignment="1" applyProtection="1">
      <alignment vertical="center"/>
      <protection locked="0"/>
    </xf>
    <xf numFmtId="37" fontId="11" fillId="0" borderId="0" xfId="19" applyFont="1" applyBorder="1" applyAlignment="1" applyProtection="1">
      <alignment vertical="center"/>
      <protection locked="0"/>
    </xf>
    <xf numFmtId="37" fontId="10" fillId="0" borderId="0" xfId="19" applyFont="1" applyBorder="1" applyAlignment="1" applyProtection="1">
      <alignment horizontal="left"/>
      <protection locked="0"/>
    </xf>
    <xf numFmtId="37" fontId="24" fillId="0" borderId="0" xfId="19" applyFont="1" applyBorder="1" applyAlignment="1" applyProtection="1">
      <alignment horizontal="left" wrapText="1"/>
      <protection locked="0"/>
    </xf>
    <xf numFmtId="37" fontId="11" fillId="0" borderId="0" xfId="19" applyFont="1" applyFill="1" applyBorder="1" applyAlignment="1" applyProtection="1">
      <alignment/>
      <protection locked="0"/>
    </xf>
    <xf numFmtId="37" fontId="11" fillId="0" borderId="0" xfId="19" applyFont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Alignment="1">
      <alignment/>
    </xf>
    <xf numFmtId="37" fontId="24" fillId="0" borderId="0" xfId="19" applyFont="1" applyBorder="1" applyAlignment="1" applyProtection="1">
      <alignment horizontal="left"/>
      <protection locked="0"/>
    </xf>
    <xf numFmtId="37" fontId="10" fillId="0" borderId="0" xfId="19" applyFont="1" applyAlignment="1" applyProtection="1">
      <alignment/>
      <protection locked="0"/>
    </xf>
    <xf numFmtId="37" fontId="11" fillId="0" borderId="0" xfId="19" applyFont="1" applyAlignment="1" applyProtection="1">
      <alignment/>
      <protection/>
    </xf>
    <xf numFmtId="37" fontId="10" fillId="0" borderId="0" xfId="19" applyFont="1" applyProtection="1">
      <alignment/>
      <protection locked="0"/>
    </xf>
    <xf numFmtId="0" fontId="0" fillId="0" borderId="0" xfId="0" applyFill="1" applyAlignment="1">
      <alignment/>
    </xf>
    <xf numFmtId="37" fontId="13" fillId="0" borderId="2" xfId="19" applyFont="1" applyBorder="1" applyAlignment="1" applyProtection="1">
      <alignment horizontal="center" vertical="center"/>
      <protection/>
    </xf>
    <xf numFmtId="37" fontId="13" fillId="0" borderId="3" xfId="19" applyFont="1" applyBorder="1" applyAlignment="1" applyProtection="1">
      <alignment horizontal="center" vertical="center"/>
      <protection/>
    </xf>
    <xf numFmtId="37" fontId="13" fillId="0" borderId="2" xfId="19" applyFont="1" applyBorder="1" applyAlignment="1" applyProtection="1" quotePrefix="1">
      <alignment horizontal="center" vertical="center"/>
      <protection locked="0"/>
    </xf>
    <xf numFmtId="37" fontId="13" fillId="0" borderId="3" xfId="19" applyFont="1" applyBorder="1" applyAlignment="1" applyProtection="1" quotePrefix="1">
      <alignment horizontal="center" vertical="center"/>
      <protection locked="0"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0837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showGridLines="0" tabSelected="1" zoomScale="75" zoomScaleNormal="75" workbookViewId="0" topLeftCell="A2">
      <pane xSplit="1" ySplit="4" topLeftCell="B21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31" sqref="A31"/>
    </sheetView>
  </sheetViews>
  <sheetFormatPr defaultColWidth="9.00390625" defaultRowHeight="16.5"/>
  <cols>
    <col min="1" max="1" width="51.875" style="47" customWidth="1"/>
    <col min="2" max="2" width="30.00390625" style="2" customWidth="1"/>
    <col min="3" max="3" width="27.625" style="2" customWidth="1"/>
    <col min="4" max="4" width="15.375" style="2" customWidth="1"/>
    <col min="5" max="6" width="9.625" style="3" customWidth="1"/>
    <col min="7" max="7" width="9.00390625" style="48" customWidth="1"/>
  </cols>
  <sheetData>
    <row r="1" spans="1:7" s="5" customFormat="1" ht="35.25" customHeight="1" hidden="1">
      <c r="A1" s="1" t="s">
        <v>0</v>
      </c>
      <c r="B1" s="2"/>
      <c r="C1" s="2"/>
      <c r="D1" s="2"/>
      <c r="E1" s="3"/>
      <c r="F1" s="3"/>
      <c r="G1" s="4"/>
    </row>
    <row r="2" spans="1:7" s="9" customFormat="1" ht="36" customHeight="1">
      <c r="A2" s="6" t="s">
        <v>30</v>
      </c>
      <c r="B2" s="7"/>
      <c r="C2" s="7"/>
      <c r="D2" s="7"/>
      <c r="E2" s="3"/>
      <c r="F2" s="3"/>
      <c r="G2" s="8"/>
    </row>
    <row r="3" spans="1:7" s="14" customFormat="1" ht="22.5" customHeight="1">
      <c r="A3" s="10"/>
      <c r="B3" s="11"/>
      <c r="C3" s="11"/>
      <c r="D3" s="12" t="s">
        <v>1</v>
      </c>
      <c r="E3" s="3"/>
      <c r="F3" s="3"/>
      <c r="G3" s="13"/>
    </row>
    <row r="4" spans="1:7" s="18" customFormat="1" ht="28.5" customHeight="1">
      <c r="A4" s="51" t="s">
        <v>2</v>
      </c>
      <c r="B4" s="49" t="s">
        <v>31</v>
      </c>
      <c r="C4" s="15" t="s">
        <v>32</v>
      </c>
      <c r="D4" s="16"/>
      <c r="E4" s="3"/>
      <c r="F4" s="3"/>
      <c r="G4" s="17"/>
    </row>
    <row r="5" spans="1:7" s="22" customFormat="1" ht="20.25" customHeight="1">
      <c r="A5" s="52"/>
      <c r="B5" s="50"/>
      <c r="C5" s="19"/>
      <c r="D5" s="20" t="s">
        <v>33</v>
      </c>
      <c r="E5" s="3"/>
      <c r="F5" s="3"/>
      <c r="G5" s="21"/>
    </row>
    <row r="6" spans="1:7" s="27" customFormat="1" ht="19.5" customHeight="1">
      <c r="A6" s="23" t="s">
        <v>34</v>
      </c>
      <c r="B6" s="24">
        <v>5218</v>
      </c>
      <c r="C6" s="24">
        <v>3882</v>
      </c>
      <c r="D6" s="25">
        <f aca="true" t="shared" si="0" ref="D6:D19">IF(OR(C6=0,B6=0),0,C6/B6*100)</f>
        <v>74.39632042928325</v>
      </c>
      <c r="E6" s="3"/>
      <c r="F6" s="3"/>
      <c r="G6" s="26"/>
    </row>
    <row r="7" spans="1:7" s="27" customFormat="1" ht="19.5" customHeight="1">
      <c r="A7" s="28" t="s">
        <v>35</v>
      </c>
      <c r="B7" s="24">
        <f>SUM(B8:B31)</f>
        <v>16107</v>
      </c>
      <c r="C7" s="24">
        <f>SUM(C8:C31)</f>
        <v>14344</v>
      </c>
      <c r="D7" s="25">
        <f t="shared" si="0"/>
        <v>89.05444837648227</v>
      </c>
      <c r="E7" s="3"/>
      <c r="F7" s="3"/>
      <c r="G7" s="26"/>
    </row>
    <row r="8" spans="1:7" s="27" customFormat="1" ht="19.5" customHeight="1">
      <c r="A8" s="29" t="s">
        <v>3</v>
      </c>
      <c r="B8" s="24">
        <v>449</v>
      </c>
      <c r="C8" s="24">
        <v>394</v>
      </c>
      <c r="D8" s="25">
        <f t="shared" si="0"/>
        <v>87.75055679287304</v>
      </c>
      <c r="E8" s="3"/>
      <c r="F8" s="3"/>
      <c r="G8" s="26"/>
    </row>
    <row r="9" spans="1:7" s="27" customFormat="1" ht="19.5" customHeight="1">
      <c r="A9" s="29" t="s">
        <v>4</v>
      </c>
      <c r="B9" s="24">
        <v>574</v>
      </c>
      <c r="C9" s="24">
        <v>524</v>
      </c>
      <c r="D9" s="25">
        <f t="shared" si="0"/>
        <v>91.28919860627178</v>
      </c>
      <c r="E9" s="3"/>
      <c r="F9" s="3"/>
      <c r="G9" s="26"/>
    </row>
    <row r="10" spans="1:7" s="27" customFormat="1" ht="19.5" customHeight="1">
      <c r="A10" s="29" t="s">
        <v>5</v>
      </c>
      <c r="B10" s="24">
        <v>119</v>
      </c>
      <c r="C10" s="24">
        <v>111</v>
      </c>
      <c r="D10" s="25">
        <f t="shared" si="0"/>
        <v>93.27731092436974</v>
      </c>
      <c r="E10" s="3"/>
      <c r="F10" s="3"/>
      <c r="G10" s="30"/>
    </row>
    <row r="11" spans="1:7" s="27" customFormat="1" ht="19.5" customHeight="1">
      <c r="A11" s="29" t="s">
        <v>6</v>
      </c>
      <c r="B11" s="24">
        <v>1652</v>
      </c>
      <c r="C11" s="24">
        <v>1477</v>
      </c>
      <c r="D11" s="25">
        <f t="shared" si="0"/>
        <v>89.40677966101694</v>
      </c>
      <c r="E11" s="3"/>
      <c r="F11" s="3"/>
      <c r="G11" s="26"/>
    </row>
    <row r="12" spans="1:7" s="27" customFormat="1" ht="19.5" customHeight="1">
      <c r="A12" s="29" t="s">
        <v>7</v>
      </c>
      <c r="B12" s="24">
        <v>255</v>
      </c>
      <c r="C12" s="24">
        <v>229</v>
      </c>
      <c r="D12" s="25">
        <f t="shared" si="0"/>
        <v>89.80392156862746</v>
      </c>
      <c r="E12" s="3"/>
      <c r="F12" s="3"/>
      <c r="G12" s="26"/>
    </row>
    <row r="13" spans="1:7" s="27" customFormat="1" ht="19.5" customHeight="1">
      <c r="A13" s="29" t="s">
        <v>8</v>
      </c>
      <c r="B13" s="24">
        <v>68</v>
      </c>
      <c r="C13" s="24">
        <v>63</v>
      </c>
      <c r="D13" s="25">
        <f t="shared" si="0"/>
        <v>92.64705882352942</v>
      </c>
      <c r="E13" s="3"/>
      <c r="F13" s="3"/>
      <c r="G13" s="30"/>
    </row>
    <row r="14" spans="1:7" s="27" customFormat="1" ht="19.5" customHeight="1">
      <c r="A14" s="29" t="s">
        <v>9</v>
      </c>
      <c r="B14" s="24">
        <v>793</v>
      </c>
      <c r="C14" s="24">
        <v>790</v>
      </c>
      <c r="D14" s="25">
        <f t="shared" si="0"/>
        <v>99.62168978562421</v>
      </c>
      <c r="E14" s="3"/>
      <c r="F14" s="3"/>
      <c r="G14" s="26"/>
    </row>
    <row r="15" spans="1:7" s="27" customFormat="1" ht="19.5" customHeight="1">
      <c r="A15" s="29" t="s">
        <v>10</v>
      </c>
      <c r="B15" s="24">
        <v>78</v>
      </c>
      <c r="C15" s="24">
        <v>71</v>
      </c>
      <c r="D15" s="25">
        <f t="shared" si="0"/>
        <v>91.02564102564102</v>
      </c>
      <c r="E15" s="3"/>
      <c r="F15" s="3"/>
      <c r="G15" s="26"/>
    </row>
    <row r="16" spans="1:7" s="27" customFormat="1" ht="19.5" customHeight="1">
      <c r="A16" s="29" t="s">
        <v>11</v>
      </c>
      <c r="B16" s="24">
        <v>394</v>
      </c>
      <c r="C16" s="24">
        <v>343</v>
      </c>
      <c r="D16" s="25">
        <f t="shared" si="0"/>
        <v>87.05583756345177</v>
      </c>
      <c r="E16" s="3"/>
      <c r="F16" s="3"/>
      <c r="G16" s="26"/>
    </row>
    <row r="17" spans="1:7" s="27" customFormat="1" ht="19.5" customHeight="1">
      <c r="A17" s="29" t="s">
        <v>12</v>
      </c>
      <c r="B17" s="24">
        <v>1976</v>
      </c>
      <c r="C17" s="24">
        <v>1935</v>
      </c>
      <c r="D17" s="25">
        <f t="shared" si="0"/>
        <v>97.9251012145749</v>
      </c>
      <c r="E17" s="3"/>
      <c r="F17" s="3"/>
      <c r="G17" s="26"/>
    </row>
    <row r="18" spans="1:7" s="27" customFormat="1" ht="19.5" customHeight="1">
      <c r="A18" s="29" t="s">
        <v>13</v>
      </c>
      <c r="B18" s="24">
        <v>581</v>
      </c>
      <c r="C18" s="24">
        <v>524</v>
      </c>
      <c r="D18" s="25">
        <f t="shared" si="0"/>
        <v>90.18932874354562</v>
      </c>
      <c r="E18" s="3"/>
      <c r="F18" s="3"/>
      <c r="G18" s="26"/>
    </row>
    <row r="19" spans="1:7" s="27" customFormat="1" ht="19.5" customHeight="1">
      <c r="A19" s="28" t="s">
        <v>14</v>
      </c>
      <c r="B19" s="24">
        <v>696</v>
      </c>
      <c r="C19" s="24">
        <v>674</v>
      </c>
      <c r="D19" s="25">
        <f t="shared" si="0"/>
        <v>96.83908045977012</v>
      </c>
      <c r="E19" s="3"/>
      <c r="F19" s="3"/>
      <c r="G19" s="30"/>
    </row>
    <row r="20" spans="1:7" s="27" customFormat="1" ht="19.5" customHeight="1">
      <c r="A20" s="29" t="s">
        <v>15</v>
      </c>
      <c r="B20" s="24">
        <v>1906</v>
      </c>
      <c r="C20" s="24">
        <v>1562</v>
      </c>
      <c r="D20" s="25">
        <f>IF(OR(C20=0,B20=0)," - ",C20/B20*100)</f>
        <v>81.95173137460651</v>
      </c>
      <c r="E20" s="3"/>
      <c r="F20" s="3"/>
      <c r="G20" s="30"/>
    </row>
    <row r="21" spans="1:7" s="27" customFormat="1" ht="19.5" customHeight="1">
      <c r="A21" s="29" t="s">
        <v>16</v>
      </c>
      <c r="B21" s="24">
        <v>181</v>
      </c>
      <c r="C21" s="24">
        <v>153</v>
      </c>
      <c r="D21" s="25">
        <f aca="true" t="shared" si="1" ref="D21:D48">IF(OR(C21=0,B21=0),0,C21/B21*100)</f>
        <v>84.5303867403315</v>
      </c>
      <c r="E21" s="3"/>
      <c r="F21" s="3"/>
      <c r="G21" s="26"/>
    </row>
    <row r="22" spans="1:7" s="27" customFormat="1" ht="19.5" customHeight="1">
      <c r="A22" s="28" t="s">
        <v>17</v>
      </c>
      <c r="B22" s="24">
        <v>663</v>
      </c>
      <c r="C22" s="24">
        <v>581</v>
      </c>
      <c r="D22" s="25">
        <f t="shared" si="1"/>
        <v>87.63197586726999</v>
      </c>
      <c r="E22" s="3"/>
      <c r="F22" s="3"/>
      <c r="G22" s="26"/>
    </row>
    <row r="23" spans="1:7" s="27" customFormat="1" ht="19.5" customHeight="1">
      <c r="A23" s="28" t="s">
        <v>18</v>
      </c>
      <c r="B23" s="24">
        <v>91</v>
      </c>
      <c r="C23" s="24">
        <v>83</v>
      </c>
      <c r="D23" s="25">
        <f t="shared" si="1"/>
        <v>91.20879120879121</v>
      </c>
      <c r="E23" s="3"/>
      <c r="F23" s="3"/>
      <c r="G23" s="26"/>
    </row>
    <row r="24" spans="1:7" s="27" customFormat="1" ht="19.5" customHeight="1">
      <c r="A24" s="29" t="s">
        <v>19</v>
      </c>
      <c r="B24" s="24">
        <v>328</v>
      </c>
      <c r="C24" s="24">
        <v>310</v>
      </c>
      <c r="D24" s="25">
        <f t="shared" si="1"/>
        <v>94.51219512195121</v>
      </c>
      <c r="E24" s="3"/>
      <c r="F24" s="3"/>
      <c r="G24" s="30"/>
    </row>
    <row r="25" spans="1:7" s="27" customFormat="1" ht="19.5" customHeight="1">
      <c r="A25" s="29" t="s">
        <v>20</v>
      </c>
      <c r="B25" s="24">
        <v>382</v>
      </c>
      <c r="C25" s="24">
        <v>351</v>
      </c>
      <c r="D25" s="25">
        <f t="shared" si="1"/>
        <v>91.8848167539267</v>
      </c>
      <c r="E25" s="3"/>
      <c r="F25" s="3"/>
      <c r="G25" s="26"/>
    </row>
    <row r="26" spans="1:7" s="27" customFormat="1" ht="19.5" customHeight="1">
      <c r="A26" s="29" t="s">
        <v>21</v>
      </c>
      <c r="B26" s="24">
        <v>199</v>
      </c>
      <c r="C26" s="24">
        <v>190</v>
      </c>
      <c r="D26" s="25">
        <f t="shared" si="1"/>
        <v>95.47738693467338</v>
      </c>
      <c r="E26" s="3"/>
      <c r="F26" s="3"/>
      <c r="G26" s="26"/>
    </row>
    <row r="27" spans="1:7" s="27" customFormat="1" ht="19.5" customHeight="1">
      <c r="A27" s="29" t="s">
        <v>22</v>
      </c>
      <c r="B27" s="24">
        <v>62</v>
      </c>
      <c r="C27" s="24">
        <v>53</v>
      </c>
      <c r="D27" s="25">
        <f t="shared" si="1"/>
        <v>85.48387096774194</v>
      </c>
      <c r="E27" s="3"/>
      <c r="F27" s="3"/>
      <c r="G27" s="26"/>
    </row>
    <row r="28" spans="1:7" s="27" customFormat="1" ht="19.5" customHeight="1">
      <c r="A28" s="29" t="s">
        <v>23</v>
      </c>
      <c r="B28" s="24">
        <v>274</v>
      </c>
      <c r="C28" s="24">
        <v>255</v>
      </c>
      <c r="D28" s="25">
        <f t="shared" si="1"/>
        <v>93.06569343065694</v>
      </c>
      <c r="E28" s="3"/>
      <c r="F28" s="3"/>
      <c r="G28" s="26"/>
    </row>
    <row r="29" spans="1:7" s="27" customFormat="1" ht="19.5" customHeight="1">
      <c r="A29" s="29" t="s">
        <v>24</v>
      </c>
      <c r="B29" s="24">
        <v>2470</v>
      </c>
      <c r="C29" s="24">
        <v>2177</v>
      </c>
      <c r="D29" s="25">
        <f t="shared" si="1"/>
        <v>88.13765182186235</v>
      </c>
      <c r="E29" s="3"/>
      <c r="F29" s="3"/>
      <c r="G29" s="30"/>
    </row>
    <row r="30" spans="1:7" s="27" customFormat="1" ht="19.5" customHeight="1">
      <c r="A30" s="29" t="s">
        <v>25</v>
      </c>
      <c r="B30" s="24">
        <v>1335</v>
      </c>
      <c r="C30" s="24">
        <v>982</v>
      </c>
      <c r="D30" s="25">
        <f t="shared" si="1"/>
        <v>73.55805243445694</v>
      </c>
      <c r="E30" s="3"/>
      <c r="F30" s="3"/>
      <c r="G30" s="26"/>
    </row>
    <row r="31" spans="1:7" s="27" customFormat="1" ht="19.5" customHeight="1">
      <c r="A31" s="29" t="s">
        <v>36</v>
      </c>
      <c r="B31" s="24">
        <v>581</v>
      </c>
      <c r="C31" s="24">
        <v>512</v>
      </c>
      <c r="D31" s="25">
        <f t="shared" si="1"/>
        <v>88.12392426850259</v>
      </c>
      <c r="E31" s="3"/>
      <c r="F31" s="3"/>
      <c r="G31" s="26"/>
    </row>
    <row r="32" spans="1:7" s="27" customFormat="1" ht="19.5" customHeight="1">
      <c r="A32" s="23" t="s">
        <v>37</v>
      </c>
      <c r="B32" s="24">
        <v>2233</v>
      </c>
      <c r="C32" s="24">
        <v>2144</v>
      </c>
      <c r="D32" s="25">
        <f t="shared" si="1"/>
        <v>96.01433049708912</v>
      </c>
      <c r="E32" s="3"/>
      <c r="F32" s="3"/>
      <c r="G32" s="30"/>
    </row>
    <row r="33" spans="1:7" s="27" customFormat="1" ht="19.5" customHeight="1">
      <c r="A33" s="23" t="s">
        <v>38</v>
      </c>
      <c r="B33" s="24">
        <v>9737</v>
      </c>
      <c r="C33" s="24">
        <v>8241</v>
      </c>
      <c r="D33" s="25">
        <f t="shared" si="1"/>
        <v>84.6359248228407</v>
      </c>
      <c r="E33" s="3"/>
      <c r="F33" s="3"/>
      <c r="G33" s="30"/>
    </row>
    <row r="34" spans="1:7" s="27" customFormat="1" ht="19.5" customHeight="1">
      <c r="A34" s="23" t="s">
        <v>39</v>
      </c>
      <c r="B34" s="24">
        <v>1387</v>
      </c>
      <c r="C34" s="24">
        <v>1152</v>
      </c>
      <c r="D34" s="25">
        <f t="shared" si="1"/>
        <v>83.05695746214852</v>
      </c>
      <c r="E34" s="3"/>
      <c r="F34" s="3"/>
      <c r="G34" s="26"/>
    </row>
    <row r="35" spans="1:7" s="27" customFormat="1" ht="19.5" customHeight="1">
      <c r="A35" s="23" t="s">
        <v>40</v>
      </c>
      <c r="B35" s="24">
        <v>1196</v>
      </c>
      <c r="C35" s="24">
        <v>1030</v>
      </c>
      <c r="D35" s="25">
        <f t="shared" si="1"/>
        <v>86.12040133779264</v>
      </c>
      <c r="E35" s="3"/>
      <c r="F35" s="3"/>
      <c r="G35" s="26"/>
    </row>
    <row r="36" spans="1:7" s="27" customFormat="1" ht="19.5" customHeight="1">
      <c r="A36" s="23" t="s">
        <v>41</v>
      </c>
      <c r="B36" s="24">
        <v>62354</v>
      </c>
      <c r="C36" s="24">
        <v>57279</v>
      </c>
      <c r="D36" s="25">
        <f t="shared" si="1"/>
        <v>91.86098726625397</v>
      </c>
      <c r="E36" s="3"/>
      <c r="F36" s="3"/>
      <c r="G36" s="26"/>
    </row>
    <row r="37" spans="1:7" s="27" customFormat="1" ht="19.5" customHeight="1">
      <c r="A37" s="23" t="s">
        <v>42</v>
      </c>
      <c r="B37" s="24">
        <v>15434</v>
      </c>
      <c r="C37" s="24">
        <v>13424</v>
      </c>
      <c r="D37" s="25">
        <f t="shared" si="1"/>
        <v>86.97680445769082</v>
      </c>
      <c r="E37" s="3"/>
      <c r="F37" s="3"/>
      <c r="G37" s="30"/>
    </row>
    <row r="38" spans="1:7" s="27" customFormat="1" ht="19.5" customHeight="1">
      <c r="A38" s="23" t="s">
        <v>43</v>
      </c>
      <c r="B38" s="24">
        <v>128747</v>
      </c>
      <c r="C38" s="24">
        <v>103179</v>
      </c>
      <c r="D38" s="25">
        <f t="shared" si="1"/>
        <v>80.14089648690843</v>
      </c>
      <c r="E38" s="3"/>
      <c r="F38" s="3"/>
      <c r="G38" s="30"/>
    </row>
    <row r="39" spans="1:7" s="27" customFormat="1" ht="19.5" customHeight="1">
      <c r="A39" s="28" t="s">
        <v>44</v>
      </c>
      <c r="B39" s="24">
        <v>101434</v>
      </c>
      <c r="C39" s="24">
        <v>95807</v>
      </c>
      <c r="D39" s="25">
        <f t="shared" si="1"/>
        <v>94.45255042687856</v>
      </c>
      <c r="E39" s="3"/>
      <c r="F39" s="3"/>
      <c r="G39" s="30"/>
    </row>
    <row r="40" spans="1:7" s="27" customFormat="1" ht="19.5" customHeight="1">
      <c r="A40" s="28" t="s">
        <v>45</v>
      </c>
      <c r="B40" s="24">
        <v>87742</v>
      </c>
      <c r="C40" s="24">
        <v>72718</v>
      </c>
      <c r="D40" s="25">
        <f t="shared" si="1"/>
        <v>82.87707141391807</v>
      </c>
      <c r="E40" s="3"/>
      <c r="F40" s="3"/>
      <c r="G40" s="30"/>
    </row>
    <row r="41" spans="1:7" s="27" customFormat="1" ht="19.5" customHeight="1">
      <c r="A41" s="28" t="s">
        <v>46</v>
      </c>
      <c r="B41" s="24">
        <v>14943</v>
      </c>
      <c r="C41" s="24">
        <v>13555</v>
      </c>
      <c r="D41" s="25">
        <f t="shared" si="1"/>
        <v>90.71136987218095</v>
      </c>
      <c r="E41" s="3"/>
      <c r="F41" s="3"/>
      <c r="G41" s="26"/>
    </row>
    <row r="42" spans="1:7" s="27" customFormat="1" ht="19.5" customHeight="1">
      <c r="A42" s="28" t="s">
        <v>47</v>
      </c>
      <c r="B42" s="24">
        <v>28155</v>
      </c>
      <c r="C42" s="24">
        <v>23277</v>
      </c>
      <c r="D42" s="25">
        <f t="shared" si="1"/>
        <v>82.67448055407566</v>
      </c>
      <c r="E42" s="3"/>
      <c r="F42" s="3"/>
      <c r="G42" s="26"/>
    </row>
    <row r="43" spans="1:7" s="27" customFormat="1" ht="19.5" customHeight="1">
      <c r="A43" s="28" t="s">
        <v>48</v>
      </c>
      <c r="B43" s="24">
        <v>27312</v>
      </c>
      <c r="C43" s="24">
        <v>22225</v>
      </c>
      <c r="D43" s="25">
        <f t="shared" si="1"/>
        <v>81.37448740480376</v>
      </c>
      <c r="E43" s="3"/>
      <c r="F43" s="3"/>
      <c r="G43" s="26"/>
    </row>
    <row r="44" spans="1:7" s="27" customFormat="1" ht="19.5" customHeight="1">
      <c r="A44" s="28" t="s">
        <v>49</v>
      </c>
      <c r="B44" s="24">
        <v>79</v>
      </c>
      <c r="C44" s="24">
        <v>75</v>
      </c>
      <c r="D44" s="25">
        <f t="shared" si="1"/>
        <v>94.9367088607595</v>
      </c>
      <c r="E44" s="3"/>
      <c r="F44" s="3"/>
      <c r="G44" s="26"/>
    </row>
    <row r="45" spans="1:7" s="27" customFormat="1" ht="19.5" customHeight="1">
      <c r="A45" s="28" t="s">
        <v>50</v>
      </c>
      <c r="B45" s="24">
        <v>605</v>
      </c>
      <c r="C45" s="24">
        <v>565</v>
      </c>
      <c r="D45" s="25">
        <f t="shared" si="1"/>
        <v>93.38842975206612</v>
      </c>
      <c r="E45" s="3"/>
      <c r="F45" s="3"/>
      <c r="G45" s="26"/>
    </row>
    <row r="46" spans="1:7" s="27" customFormat="1" ht="19.5" customHeight="1">
      <c r="A46" s="28" t="s">
        <v>51</v>
      </c>
      <c r="B46" s="24">
        <v>110909</v>
      </c>
      <c r="C46" s="24">
        <v>109881</v>
      </c>
      <c r="D46" s="25">
        <f t="shared" si="1"/>
        <v>99.07311399435574</v>
      </c>
      <c r="E46" s="3"/>
      <c r="F46" s="3"/>
      <c r="G46" s="30"/>
    </row>
    <row r="47" spans="1:7" s="27" customFormat="1" ht="19.5" customHeight="1">
      <c r="A47" s="28" t="s">
        <v>52</v>
      </c>
      <c r="B47" s="24">
        <v>16808</v>
      </c>
      <c r="C47" s="24">
        <v>16364</v>
      </c>
      <c r="D47" s="25">
        <f t="shared" si="1"/>
        <v>97.35840076154211</v>
      </c>
      <c r="E47" s="3"/>
      <c r="F47" s="3"/>
      <c r="G47" s="30"/>
    </row>
    <row r="48" spans="1:7" s="27" customFormat="1" ht="19.5" customHeight="1">
      <c r="A48" s="23" t="s">
        <v>53</v>
      </c>
      <c r="B48" s="24">
        <v>1542</v>
      </c>
      <c r="C48" s="24">
        <v>1479</v>
      </c>
      <c r="D48" s="25">
        <f t="shared" si="1"/>
        <v>95.91439688715954</v>
      </c>
      <c r="E48" s="3"/>
      <c r="F48" s="3"/>
      <c r="G48" s="26"/>
    </row>
    <row r="49" spans="1:7" s="27" customFormat="1" ht="19.5" customHeight="1">
      <c r="A49" s="28" t="s">
        <v>54</v>
      </c>
      <c r="B49" s="24">
        <v>42833</v>
      </c>
      <c r="C49" s="24">
        <v>37564</v>
      </c>
      <c r="D49" s="25">
        <f>IF(OR(C49=0,B49=0),"  -",C49/B49*100)</f>
        <v>87.6987369551514</v>
      </c>
      <c r="E49" s="3"/>
      <c r="F49" s="3"/>
      <c r="G49" s="26"/>
    </row>
    <row r="50" spans="1:7" s="27" customFormat="1" ht="19.5" customHeight="1">
      <c r="A50" s="28" t="s">
        <v>55</v>
      </c>
      <c r="B50" s="24">
        <v>30320</v>
      </c>
      <c r="C50" s="24">
        <v>28474</v>
      </c>
      <c r="D50" s="25">
        <f aca="true" t="shared" si="2" ref="D50:D62">IF(OR(C50=0,B50=0),0,C50/B50*100)</f>
        <v>93.91160949868073</v>
      </c>
      <c r="E50" s="3"/>
      <c r="F50" s="3"/>
      <c r="G50" s="26"/>
    </row>
    <row r="51" spans="1:7" s="27" customFormat="1" ht="19.5" customHeight="1">
      <c r="A51" s="28" t="s">
        <v>56</v>
      </c>
      <c r="B51" s="24">
        <v>25399</v>
      </c>
      <c r="C51" s="24">
        <v>23785</v>
      </c>
      <c r="D51" s="25">
        <f t="shared" si="2"/>
        <v>93.64541911098863</v>
      </c>
      <c r="E51" s="3"/>
      <c r="F51" s="3"/>
      <c r="G51" s="26"/>
    </row>
    <row r="52" spans="1:7" s="27" customFormat="1" ht="19.5" customHeight="1">
      <c r="A52" s="28" t="s">
        <v>57</v>
      </c>
      <c r="B52" s="24">
        <v>2028</v>
      </c>
      <c r="C52" s="24">
        <v>1536</v>
      </c>
      <c r="D52" s="25">
        <f t="shared" si="2"/>
        <v>75.7396449704142</v>
      </c>
      <c r="E52" s="3"/>
      <c r="F52" s="3"/>
      <c r="G52" s="26"/>
    </row>
    <row r="53" spans="1:7" s="27" customFormat="1" ht="19.5" customHeight="1">
      <c r="A53" s="28" t="s">
        <v>58</v>
      </c>
      <c r="B53" s="24">
        <v>6295</v>
      </c>
      <c r="C53" s="24">
        <v>5883</v>
      </c>
      <c r="D53" s="25">
        <f t="shared" si="2"/>
        <v>93.4551231135822</v>
      </c>
      <c r="E53" s="3"/>
      <c r="F53" s="3"/>
      <c r="G53" s="30"/>
    </row>
    <row r="54" spans="1:7" s="27" customFormat="1" ht="19.5" customHeight="1">
      <c r="A54" s="28" t="s">
        <v>59</v>
      </c>
      <c r="B54" s="24">
        <f>SUM(B55:B58)</f>
        <v>61408</v>
      </c>
      <c r="C54" s="24">
        <f>SUM(C55:C58)</f>
        <v>60678</v>
      </c>
      <c r="D54" s="25">
        <f t="shared" si="2"/>
        <v>98.81122980719125</v>
      </c>
      <c r="E54" s="3"/>
      <c r="F54" s="3"/>
      <c r="G54" s="26"/>
    </row>
    <row r="55" spans="1:7" s="27" customFormat="1" ht="19.5" customHeight="1">
      <c r="A55" s="31" t="s">
        <v>26</v>
      </c>
      <c r="B55" s="24">
        <v>356</v>
      </c>
      <c r="C55" s="24">
        <v>314</v>
      </c>
      <c r="D55" s="25">
        <f t="shared" si="2"/>
        <v>88.20224719101124</v>
      </c>
      <c r="E55" s="3"/>
      <c r="F55" s="3"/>
      <c r="G55" s="30"/>
    </row>
    <row r="56" spans="1:7" s="27" customFormat="1" ht="19.5" customHeight="1">
      <c r="A56" s="31" t="s">
        <v>27</v>
      </c>
      <c r="B56" s="24">
        <v>56</v>
      </c>
      <c r="C56" s="24">
        <v>34</v>
      </c>
      <c r="D56" s="25">
        <f t="shared" si="2"/>
        <v>60.71428571428571</v>
      </c>
      <c r="E56" s="3"/>
      <c r="F56" s="3"/>
      <c r="G56" s="26"/>
    </row>
    <row r="57" spans="1:7" s="27" customFormat="1" ht="19.5" customHeight="1">
      <c r="A57" s="31" t="s">
        <v>28</v>
      </c>
      <c r="B57" s="24">
        <v>59957</v>
      </c>
      <c r="C57" s="24">
        <v>59957</v>
      </c>
      <c r="D57" s="25">
        <f t="shared" si="2"/>
        <v>100</v>
      </c>
      <c r="E57" s="3"/>
      <c r="F57" s="3"/>
      <c r="G57" s="26"/>
    </row>
    <row r="58" spans="1:7" s="27" customFormat="1" ht="19.5" customHeight="1">
      <c r="A58" s="31" t="s">
        <v>29</v>
      </c>
      <c r="B58" s="24">
        <v>1039</v>
      </c>
      <c r="C58" s="24">
        <v>373</v>
      </c>
      <c r="D58" s="25">
        <f t="shared" si="2"/>
        <v>35.899903753609244</v>
      </c>
      <c r="E58" s="3"/>
      <c r="F58" s="3"/>
      <c r="G58" s="30"/>
    </row>
    <row r="59" spans="1:7" s="27" customFormat="1" ht="19.5" customHeight="1">
      <c r="A59" s="28" t="s">
        <v>60</v>
      </c>
      <c r="B59" s="24">
        <v>11661</v>
      </c>
      <c r="C59" s="24">
        <v>10767</v>
      </c>
      <c r="D59" s="25">
        <f t="shared" si="2"/>
        <v>92.33341908927193</v>
      </c>
      <c r="E59" s="3"/>
      <c r="F59" s="3"/>
      <c r="G59" s="26"/>
    </row>
    <row r="60" spans="1:7" s="27" customFormat="1" ht="19.5" customHeight="1" hidden="1">
      <c r="A60" s="28" t="s">
        <v>61</v>
      </c>
      <c r="B60" s="24">
        <v>0</v>
      </c>
      <c r="C60" s="24">
        <v>0</v>
      </c>
      <c r="D60" s="25">
        <f t="shared" si="2"/>
        <v>0</v>
      </c>
      <c r="E60" s="3"/>
      <c r="F60" s="3"/>
      <c r="G60" s="32"/>
    </row>
    <row r="61" spans="1:7" s="27" customFormat="1" ht="19.5" customHeight="1" hidden="1">
      <c r="A61" s="28" t="s">
        <v>62</v>
      </c>
      <c r="B61" s="24">
        <v>0</v>
      </c>
      <c r="C61" s="24">
        <v>0</v>
      </c>
      <c r="D61" s="25">
        <f t="shared" si="2"/>
        <v>0</v>
      </c>
      <c r="E61" s="3"/>
      <c r="F61" s="3"/>
      <c r="G61" s="32"/>
    </row>
    <row r="62" spans="1:7" s="37" customFormat="1" ht="19.5" customHeight="1">
      <c r="A62" s="33" t="s">
        <v>63</v>
      </c>
      <c r="B62" s="34">
        <f>SUM(B55:B61)+SUM(B8:B53)+B6</f>
        <v>811886</v>
      </c>
      <c r="C62" s="34">
        <f>SUM(C55:C61)+SUM(C8:C53)+C6</f>
        <v>729308</v>
      </c>
      <c r="D62" s="35">
        <f t="shared" si="2"/>
        <v>89.82886759963837</v>
      </c>
      <c r="E62" s="3"/>
      <c r="F62" s="3"/>
      <c r="G62" s="36"/>
    </row>
    <row r="63" spans="1:7" s="41" customFormat="1" ht="17.25" customHeight="1">
      <c r="A63" s="38" t="s">
        <v>64</v>
      </c>
      <c r="B63" s="39"/>
      <c r="C63" s="39"/>
      <c r="D63" s="39"/>
      <c r="E63" s="3"/>
      <c r="F63" s="3"/>
      <c r="G63" s="40"/>
    </row>
    <row r="64" spans="1:7" s="41" customFormat="1" ht="16.5" customHeight="1">
      <c r="A64" s="38" t="s">
        <v>65</v>
      </c>
      <c r="B64" s="39"/>
      <c r="C64" s="39"/>
      <c r="D64" s="39"/>
      <c r="E64" s="3"/>
      <c r="F64" s="3"/>
      <c r="G64" s="40"/>
    </row>
    <row r="65" spans="1:7" s="43" customFormat="1" ht="16.5" customHeight="1">
      <c r="A65" s="38" t="s">
        <v>66</v>
      </c>
      <c r="B65" s="39"/>
      <c r="C65" s="39"/>
      <c r="D65" s="39"/>
      <c r="E65" s="3"/>
      <c r="F65" s="3"/>
      <c r="G65" s="42"/>
    </row>
    <row r="66" spans="1:7" s="43" customFormat="1" ht="16.5" customHeight="1">
      <c r="A66" s="38" t="s">
        <v>67</v>
      </c>
      <c r="B66" s="39"/>
      <c r="C66" s="39"/>
      <c r="D66" s="39"/>
      <c r="E66" s="3"/>
      <c r="F66" s="3"/>
      <c r="G66" s="42"/>
    </row>
    <row r="67" spans="1:7" s="43" customFormat="1" ht="13.5" customHeight="1">
      <c r="A67" s="44"/>
      <c r="B67" s="39"/>
      <c r="C67" s="39"/>
      <c r="D67" s="39"/>
      <c r="E67" s="3"/>
      <c r="F67" s="3"/>
      <c r="G67" s="42"/>
    </row>
    <row r="68" spans="1:7" s="43" customFormat="1" ht="16.5">
      <c r="A68" s="45"/>
      <c r="B68" s="46"/>
      <c r="C68" s="46"/>
      <c r="D68" s="46"/>
      <c r="E68" s="3"/>
      <c r="F68" s="3"/>
      <c r="G68" s="42"/>
    </row>
    <row r="69" spans="1:7" s="43" customFormat="1" ht="16.5">
      <c r="A69" s="45"/>
      <c r="B69" s="46"/>
      <c r="C69" s="46"/>
      <c r="D69" s="46"/>
      <c r="E69" s="3"/>
      <c r="F69" s="3"/>
      <c r="G69" s="42"/>
    </row>
    <row r="70" spans="1:7" s="43" customFormat="1" ht="16.5">
      <c r="A70" s="45"/>
      <c r="B70" s="46"/>
      <c r="C70" s="46"/>
      <c r="D70" s="46"/>
      <c r="E70" s="3"/>
      <c r="F70" s="3"/>
      <c r="G70" s="42"/>
    </row>
    <row r="71" spans="1:7" s="43" customFormat="1" ht="16.5">
      <c r="A71" s="45"/>
      <c r="B71" s="46"/>
      <c r="C71" s="46"/>
      <c r="D71" s="46"/>
      <c r="E71" s="3"/>
      <c r="F71" s="3"/>
      <c r="G71" s="42"/>
    </row>
  </sheetData>
  <mergeCells count="2">
    <mergeCell ref="B4:B5"/>
    <mergeCell ref="A4:A5"/>
  </mergeCells>
  <printOptions horizontalCentered="1"/>
  <pageMargins left="0" right="0" top="0.7874015748031497" bottom="0.3937007874015748" header="0.5905511811023623" footer="0.31496062992125984"/>
  <pageSetup firstPageNumber="6" useFirstPageNumber="1" horizontalDpi="600" verticalDpi="600" orientation="landscape" paperSize="9" scale="75" r:id="rId1"/>
  <headerFooter alignWithMargins="0">
    <oddHeader>&amp;L&amp;"標楷體,標準"&amp;22附表&amp;"Times New Roman,標準"2</oddHeader>
    <oddFooter>&amp;C&amp;"Times New Roman,標準"&amp;17&amp;P</oddFoot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出2</dc:title>
  <dc:subject>出2</dc:subject>
  <dc:creator>行政院主計處</dc:creator>
  <cp:keywords/>
  <dc:description> </dc:description>
  <cp:lastModifiedBy>Administrator</cp:lastModifiedBy>
  <dcterms:created xsi:type="dcterms:W3CDTF">2007-10-02T01:22:54Z</dcterms:created>
  <dcterms:modified xsi:type="dcterms:W3CDTF">2008-11-14T04:35:22Z</dcterms:modified>
  <cp:category>I14</cp:category>
  <cp:version/>
  <cp:contentType/>
  <cp:contentStatus/>
</cp:coreProperties>
</file>