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2120" windowHeight="8640" activeTab="0"/>
  </bookViews>
  <sheets>
    <sheet name="歲出政事" sheetId="1" r:id="rId1"/>
  </sheets>
  <definedNames>
    <definedName name="_xlnm.Print_Area" localSheetId="0">'歲出政事'!$A$1:$M$57</definedName>
    <definedName name="_xlnm.Print_Titles" localSheetId="0">'歲出政事'!$1:$6</definedName>
  </definedNames>
  <calcPr fullCalcOnLoad="1"/>
</workbook>
</file>

<file path=xl/sharedStrings.xml><?xml version="1.0" encoding="utf-8"?>
<sst xmlns="http://schemas.openxmlformats.org/spreadsheetml/2006/main" count="63" uniqueCount="60">
  <si>
    <t>款</t>
  </si>
  <si>
    <t>項</t>
  </si>
  <si>
    <t>目</t>
  </si>
  <si>
    <t>節</t>
  </si>
  <si>
    <t>　合　　　　計　</t>
  </si>
  <si>
    <t>中央</t>
  </si>
  <si>
    <t>政府</t>
  </si>
  <si>
    <t>擴大公共建設投</t>
  </si>
  <si>
    <t>資計畫特別決算</t>
  </si>
  <si>
    <t>歲出政事</t>
  </si>
  <si>
    <t>別決算表</t>
  </si>
  <si>
    <t>中華民國</t>
  </si>
  <si>
    <r>
      <t>9</t>
    </r>
    <r>
      <rPr>
        <sz val="12"/>
        <rFont val="Times New Roman"/>
        <family val="1"/>
      </rPr>
      <t>5</t>
    </r>
    <r>
      <rPr>
        <sz val="12"/>
        <rFont val="新細明體"/>
        <family val="1"/>
      </rPr>
      <t>年度</t>
    </r>
  </si>
  <si>
    <t>單位：新臺幣元</t>
  </si>
  <si>
    <t>科　　　　　　　　目</t>
  </si>
  <si>
    <t>預　　　　　　算　　　　　　數</t>
  </si>
  <si>
    <t>　　　　決　　　　　　　　　算　　　　　　　　　數　　　　　</t>
  </si>
  <si>
    <r>
      <t>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</si>
  <si>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 xml:space="preserve"> </t>
    </r>
    <r>
      <rPr>
        <sz val="12"/>
        <rFont val="新細明體"/>
        <family val="1"/>
      </rPr>
      <t>名　　　　稱</t>
    </r>
  </si>
  <si>
    <r>
      <t>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</si>
  <si>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預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</si>
  <si>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合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　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</si>
  <si>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r>
      <t>實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現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</si>
  <si>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應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</si>
  <si>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保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留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</si>
  <si>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t>(1.教育科學文化支出)</t>
  </si>
  <si>
    <t>教育支出</t>
  </si>
  <si>
    <t>教育部</t>
  </si>
  <si>
    <t>高等教育</t>
  </si>
  <si>
    <t>文化支出</t>
  </si>
  <si>
    <t>新聞局</t>
  </si>
  <si>
    <t>公共廣電與文化創意及數位
電視發展</t>
  </si>
  <si>
    <t>國立故宮博物院</t>
  </si>
  <si>
    <t>一般建築及設備</t>
  </si>
  <si>
    <t>文化建設委員會及所屬</t>
  </si>
  <si>
    <t>文化發展業務</t>
  </si>
  <si>
    <t>客家委員會及所屬</t>
  </si>
  <si>
    <t>台灣南北客家文化中心規劃
興建</t>
  </si>
  <si>
    <t>國立臺灣史前文化博物館</t>
  </si>
  <si>
    <t>觀光局及所屬</t>
  </si>
  <si>
    <t>馬祖國家風景區開發與管理</t>
  </si>
  <si>
    <t>(2.經濟發展支出)</t>
  </si>
  <si>
    <t>農業支出</t>
  </si>
  <si>
    <t>水利署及所屬</t>
  </si>
  <si>
    <t>水利建設及保育管理</t>
  </si>
  <si>
    <t>交通支出</t>
  </si>
  <si>
    <t>營建署及所屬</t>
  </si>
  <si>
    <t>Ｍ台灣計畫－寬頻管道建置</t>
  </si>
  <si>
    <t>工業局</t>
  </si>
  <si>
    <t>Ｍ台灣計畫－行動台灣應用
推動</t>
  </si>
  <si>
    <t>交通部</t>
  </si>
  <si>
    <t>營業基金－台灣鐵路管理局</t>
  </si>
  <si>
    <t>營業基金－高雄港務局</t>
  </si>
  <si>
    <t>非營業基金－交通作業基金</t>
  </si>
  <si>
    <t>鐵公路重要交通工程</t>
  </si>
  <si>
    <t>公路總局</t>
  </si>
  <si>
    <t>公路建設及改善計畫</t>
  </si>
  <si>
    <t>(3.社區發展及環境保
護支出)</t>
  </si>
  <si>
    <t>環境保護支出</t>
  </si>
  <si>
    <t>下水道管理業務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</si>
</sst>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</numFmts>
  <fonts count="2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12"/>
      <name val="細明體"/>
      <family val="3"/>
    </font>
    <font>
      <b/>
      <u val="single"/>
      <sz val="18"/>
      <name val="新細明體"/>
      <family val="1"/>
    </font>
    <font>
      <u val="single"/>
      <sz val="14"/>
      <name val="Times New Roman"/>
      <family val="1"/>
    </font>
    <font>
      <u val="single"/>
      <sz val="12"/>
      <name val="Times New Roman"/>
      <family val="1"/>
    </font>
    <font>
      <u val="single"/>
      <sz val="18"/>
      <name val="Times New Roman"/>
      <family val="1"/>
    </font>
    <font>
      <u val="single"/>
      <sz val="15"/>
      <name val="Times New Roman"/>
      <family val="1"/>
    </font>
    <font>
      <b/>
      <u val="single"/>
      <sz val="15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新細明體"/>
      <family val="1"/>
    </font>
    <font>
      <sz val="11"/>
      <name val="新細明體"/>
      <family val="1"/>
    </font>
    <font>
      <b/>
      <sz val="14"/>
      <name val="標楷體"/>
      <family val="4"/>
    </font>
    <font>
      <b/>
      <sz val="11"/>
      <name val="Times New Roman"/>
      <family val="1"/>
    </font>
    <font>
      <b/>
      <sz val="10"/>
      <name val="華康中黑體"/>
      <family val="3"/>
    </font>
    <font>
      <b/>
      <sz val="12"/>
      <name val="新細明體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0" xfId="0" applyFont="1" applyAlignment="1">
      <alignment/>
    </xf>
    <xf numFmtId="0" fontId="9" fillId="0" borderId="0" xfId="0" applyFont="1" applyAlignment="1" quotePrefix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 quotePrefix="1">
      <alignment/>
    </xf>
    <xf numFmtId="0" fontId="17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17" fillId="0" borderId="1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Continuous" vertical="center"/>
    </xf>
    <xf numFmtId="0" fontId="17" fillId="0" borderId="2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0" fontId="0" fillId="0" borderId="0" xfId="0" applyBorder="1" applyAlignment="1">
      <alignment vertical="center"/>
    </xf>
    <xf numFmtId="0" fontId="17" fillId="0" borderId="4" xfId="0" applyFont="1" applyBorder="1" applyAlignment="1">
      <alignment horizontal="center" vertical="center"/>
    </xf>
    <xf numFmtId="0" fontId="0" fillId="0" borderId="4" xfId="0" applyFont="1" applyBorder="1" applyAlignment="1" quotePrefix="1">
      <alignment horizontal="center" vertical="center"/>
    </xf>
    <xf numFmtId="0" fontId="17" fillId="0" borderId="4" xfId="0" applyFont="1" applyBorder="1" applyAlignment="1" quotePrefix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9" fillId="0" borderId="6" xfId="0" applyFont="1" applyBorder="1" applyAlignment="1">
      <alignment horizontal="center" vertical="top"/>
    </xf>
    <xf numFmtId="186" fontId="20" fillId="0" borderId="6" xfId="0" applyNumberFormat="1" applyFont="1" applyBorder="1" applyAlignment="1">
      <alignment horizontal="right" vertical="top"/>
    </xf>
    <xf numFmtId="186" fontId="20" fillId="0" borderId="7" xfId="0" applyNumberFormat="1" applyFont="1" applyBorder="1" applyAlignment="1">
      <alignment horizontal="right" vertical="top"/>
    </xf>
    <xf numFmtId="0" fontId="1" fillId="0" borderId="0" xfId="0" applyFont="1" applyAlignment="1">
      <alignment/>
    </xf>
    <xf numFmtId="0" fontId="19" fillId="0" borderId="6" xfId="0" applyFont="1" applyBorder="1" applyAlignment="1">
      <alignment horizontal="left" vertical="top"/>
    </xf>
    <xf numFmtId="186" fontId="20" fillId="0" borderId="6" xfId="0" applyNumberFormat="1" applyFont="1" applyBorder="1" applyAlignment="1" quotePrefix="1">
      <alignment horizontal="right" vertical="top"/>
    </xf>
    <xf numFmtId="0" fontId="22" fillId="0" borderId="6" xfId="0" applyFont="1" applyBorder="1" applyAlignment="1">
      <alignment horizontal="left" vertical="top"/>
    </xf>
    <xf numFmtId="0" fontId="0" fillId="0" borderId="6" xfId="0" applyBorder="1" applyAlignment="1">
      <alignment horizontal="center" vertical="top"/>
    </xf>
    <xf numFmtId="0" fontId="17" fillId="0" borderId="6" xfId="0" applyFont="1" applyBorder="1" applyAlignment="1">
      <alignment horizontal="left" vertical="top"/>
    </xf>
    <xf numFmtId="186" fontId="14" fillId="0" borderId="6" xfId="0" applyNumberFormat="1" applyFont="1" applyBorder="1" applyAlignment="1" quotePrefix="1">
      <alignment horizontal="right" vertical="top"/>
    </xf>
    <xf numFmtId="186" fontId="14" fillId="0" borderId="7" xfId="0" applyNumberFormat="1" applyFont="1" applyBorder="1" applyAlignment="1">
      <alignment horizontal="right" vertical="top"/>
    </xf>
    <xf numFmtId="186" fontId="20" fillId="0" borderId="7" xfId="0" applyNumberFormat="1" applyFont="1" applyBorder="1" applyAlignment="1" quotePrefix="1">
      <alignment horizontal="right" vertical="top"/>
    </xf>
    <xf numFmtId="0" fontId="17" fillId="0" borderId="6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186" fontId="14" fillId="0" borderId="7" xfId="0" applyNumberFormat="1" applyFont="1" applyBorder="1" applyAlignment="1" quotePrefix="1">
      <alignment horizontal="right" vertical="top"/>
    </xf>
    <xf numFmtId="184" fontId="20" fillId="0" borderId="6" xfId="0" applyNumberFormat="1" applyFont="1" applyBorder="1" applyAlignment="1">
      <alignment horizontal="right" vertical="top"/>
    </xf>
    <xf numFmtId="184" fontId="14" fillId="0" borderId="6" xfId="0" applyNumberFormat="1" applyFont="1" applyBorder="1" applyAlignment="1">
      <alignment horizontal="right" vertical="top"/>
    </xf>
    <xf numFmtId="0" fontId="22" fillId="0" borderId="6" xfId="0" applyFont="1" applyBorder="1" applyAlignment="1">
      <alignment vertical="top"/>
    </xf>
    <xf numFmtId="0" fontId="17" fillId="0" borderId="6" xfId="0" applyFont="1" applyBorder="1" applyAlignment="1">
      <alignment vertical="top"/>
    </xf>
    <xf numFmtId="0" fontId="0" fillId="0" borderId="8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9" fillId="0" borderId="8" xfId="0" applyFont="1" applyBorder="1" applyAlignment="1">
      <alignment vertical="top"/>
    </xf>
    <xf numFmtId="184" fontId="20" fillId="0" borderId="8" xfId="0" applyNumberFormat="1" applyFont="1" applyBorder="1" applyAlignment="1">
      <alignment horizontal="right" vertical="top"/>
    </xf>
    <xf numFmtId="186" fontId="20" fillId="0" borderId="8" xfId="0" applyNumberFormat="1" applyFont="1" applyBorder="1" applyAlignment="1" quotePrefix="1">
      <alignment horizontal="right" vertical="top"/>
    </xf>
    <xf numFmtId="186" fontId="20" fillId="0" borderId="9" xfId="0" applyNumberFormat="1" applyFont="1" applyBorder="1" applyAlignment="1" quotePrefix="1">
      <alignment horizontal="right" vertical="top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2" fillId="0" borderId="6" xfId="0" applyFont="1" applyBorder="1" applyAlignment="1">
      <alignment vertical="top" wrapText="1"/>
    </xf>
    <xf numFmtId="0" fontId="17" fillId="0" borderId="6" xfId="0" applyFont="1" applyBorder="1" applyAlignment="1">
      <alignment vertical="top" wrapText="1"/>
    </xf>
    <xf numFmtId="186" fontId="14" fillId="0" borderId="11" xfId="0" applyNumberFormat="1" applyFont="1" applyBorder="1" applyAlignment="1" quotePrefix="1">
      <alignment horizontal="right" vertical="top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17" fillId="0" borderId="11" xfId="0" applyFont="1" applyBorder="1" applyAlignment="1">
      <alignment vertical="top" wrapText="1"/>
    </xf>
    <xf numFmtId="184" fontId="14" fillId="0" borderId="11" xfId="0" applyNumberFormat="1" applyFont="1" applyBorder="1" applyAlignment="1">
      <alignment horizontal="right" vertical="top"/>
    </xf>
    <xf numFmtId="0" fontId="0" fillId="0" borderId="6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22" fillId="0" borderId="11" xfId="0" applyFont="1" applyBorder="1" applyAlignment="1">
      <alignment vertical="top"/>
    </xf>
    <xf numFmtId="184" fontId="20" fillId="0" borderId="11" xfId="0" applyNumberFormat="1" applyFont="1" applyBorder="1" applyAlignment="1">
      <alignment vertical="top"/>
    </xf>
    <xf numFmtId="186" fontId="20" fillId="0" borderId="11" xfId="0" applyNumberFormat="1" applyFont="1" applyBorder="1" applyAlignment="1" quotePrefix="1">
      <alignment horizontal="right" vertical="top"/>
    </xf>
    <xf numFmtId="184" fontId="20" fillId="0" borderId="6" xfId="0" applyNumberFormat="1" applyFont="1" applyBorder="1" applyAlignment="1">
      <alignment vertical="top"/>
    </xf>
    <xf numFmtId="0" fontId="0" fillId="0" borderId="11" xfId="0" applyFill="1" applyBorder="1" applyAlignment="1">
      <alignment horizontal="center" vertical="top"/>
    </xf>
    <xf numFmtId="0" fontId="0" fillId="0" borderId="11" xfId="0" applyBorder="1" applyAlignment="1">
      <alignment vertical="top"/>
    </xf>
    <xf numFmtId="0" fontId="17" fillId="0" borderId="11" xfId="0" applyFont="1" applyBorder="1" applyAlignment="1">
      <alignment vertical="top"/>
    </xf>
    <xf numFmtId="184" fontId="14" fillId="0" borderId="11" xfId="0" applyNumberFormat="1" applyFont="1" applyFill="1" applyBorder="1" applyAlignment="1">
      <alignment horizontal="right" vertical="top"/>
    </xf>
    <xf numFmtId="184" fontId="14" fillId="0" borderId="11" xfId="0" applyNumberFormat="1" applyFont="1" applyBorder="1" applyAlignment="1">
      <alignment vertical="top"/>
    </xf>
    <xf numFmtId="0" fontId="19" fillId="0" borderId="6" xfId="0" applyFont="1" applyBorder="1" applyAlignment="1">
      <alignment horizontal="left" vertical="top" wrapText="1"/>
    </xf>
    <xf numFmtId="0" fontId="19" fillId="0" borderId="11" xfId="0" applyFont="1" applyBorder="1" applyAlignment="1">
      <alignment vertical="top"/>
    </xf>
    <xf numFmtId="184" fontId="20" fillId="0" borderId="11" xfId="0" applyNumberFormat="1" applyFont="1" applyFill="1" applyBorder="1" applyAlignment="1">
      <alignment horizontal="right" vertical="top"/>
    </xf>
    <xf numFmtId="0" fontId="22" fillId="0" borderId="11" xfId="0" applyFont="1" applyFill="1" applyBorder="1" applyAlignment="1">
      <alignment vertical="top"/>
    </xf>
    <xf numFmtId="0" fontId="17" fillId="0" borderId="11" xfId="0" applyFont="1" applyFill="1" applyBorder="1" applyAlignment="1">
      <alignment vertical="top"/>
    </xf>
    <xf numFmtId="0" fontId="0" fillId="0" borderId="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Font="1" applyBorder="1" applyAlignment="1">
      <alignment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 quotePrefix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9"/>
  <sheetViews>
    <sheetView tabSelected="1" zoomScale="75" zoomScaleNormal="75" workbookViewId="0" topLeftCell="A1">
      <selection activeCell="C20" sqref="C20"/>
    </sheetView>
  </sheetViews>
  <sheetFormatPr defaultColWidth="9.00390625" defaultRowHeight="15.75"/>
  <cols>
    <col min="1" max="2" width="2.625" style="46" customWidth="1"/>
    <col min="3" max="4" width="2.625" style="0" customWidth="1"/>
    <col min="5" max="5" width="25.25390625" style="0" customWidth="1"/>
    <col min="6" max="6" width="16.625" style="0" customWidth="1"/>
    <col min="7" max="7" width="14.625" style="0" customWidth="1"/>
    <col min="8" max="8" width="16.75390625" style="0" customWidth="1"/>
    <col min="9" max="10" width="16.625" style="0" customWidth="1"/>
    <col min="11" max="11" width="16.75390625" style="0" customWidth="1"/>
    <col min="12" max="12" width="17.125" style="0" customWidth="1"/>
    <col min="13" max="13" width="16.625" style="0" customWidth="1"/>
  </cols>
  <sheetData>
    <row r="1" spans="1:9" ht="25.5">
      <c r="A1" s="1"/>
      <c r="B1" s="2"/>
      <c r="H1" s="3" t="s">
        <v>5</v>
      </c>
      <c r="I1" s="4" t="s">
        <v>6</v>
      </c>
    </row>
    <row r="2" spans="1:10" s="9" customFormat="1" ht="30.75" customHeight="1">
      <c r="A2" s="5"/>
      <c r="B2" s="6"/>
      <c r="C2" s="7"/>
      <c r="D2" s="8"/>
      <c r="E2" s="8"/>
      <c r="H2" s="3" t="s">
        <v>7</v>
      </c>
      <c r="I2" s="4" t="s">
        <v>8</v>
      </c>
      <c r="J2" s="4"/>
    </row>
    <row r="3" spans="1:10" s="9" customFormat="1" ht="30" customHeight="1">
      <c r="A3" s="10"/>
      <c r="B3" s="11"/>
      <c r="C3" s="12"/>
      <c r="D3" s="11"/>
      <c r="E3" s="11"/>
      <c r="H3" s="3" t="s">
        <v>9</v>
      </c>
      <c r="I3" s="4" t="s">
        <v>10</v>
      </c>
      <c r="J3" s="4"/>
    </row>
    <row r="4" spans="1:13" s="9" customFormat="1" ht="24.75" customHeight="1" thickBot="1">
      <c r="A4" s="13"/>
      <c r="B4" s="14"/>
      <c r="C4" s="14"/>
      <c r="D4" s="15"/>
      <c r="E4" s="16"/>
      <c r="H4" s="17" t="s">
        <v>11</v>
      </c>
      <c r="I4" s="18" t="s">
        <v>12</v>
      </c>
      <c r="J4" s="19"/>
      <c r="M4" s="20" t="s">
        <v>13</v>
      </c>
    </row>
    <row r="5" spans="1:13" s="26" customFormat="1" ht="20.25" customHeight="1">
      <c r="A5" s="99" t="s">
        <v>14</v>
      </c>
      <c r="B5" s="99"/>
      <c r="C5" s="99"/>
      <c r="D5" s="99"/>
      <c r="E5" s="100"/>
      <c r="F5" s="21"/>
      <c r="G5" s="22" t="s">
        <v>15</v>
      </c>
      <c r="H5" s="23"/>
      <c r="I5" s="24" t="s">
        <v>16</v>
      </c>
      <c r="J5" s="24"/>
      <c r="K5" s="25"/>
      <c r="L5" s="23"/>
      <c r="M5" s="97" t="s">
        <v>17</v>
      </c>
    </row>
    <row r="6" spans="1:13" s="30" customFormat="1" ht="22.5" customHeight="1">
      <c r="A6" s="27" t="s">
        <v>0</v>
      </c>
      <c r="B6" s="27" t="s">
        <v>1</v>
      </c>
      <c r="C6" s="27" t="s">
        <v>2</v>
      </c>
      <c r="D6" s="27" t="s">
        <v>3</v>
      </c>
      <c r="E6" s="28" t="s">
        <v>18</v>
      </c>
      <c r="F6" s="27" t="s">
        <v>19</v>
      </c>
      <c r="G6" s="27" t="s">
        <v>20</v>
      </c>
      <c r="H6" s="29" t="s">
        <v>21</v>
      </c>
      <c r="I6" s="27" t="s">
        <v>22</v>
      </c>
      <c r="J6" s="27" t="s">
        <v>23</v>
      </c>
      <c r="K6" s="27" t="s">
        <v>24</v>
      </c>
      <c r="L6" s="29" t="s">
        <v>21</v>
      </c>
      <c r="M6" s="98"/>
    </row>
    <row r="7" spans="1:13" s="36" customFormat="1" ht="27" customHeight="1">
      <c r="A7" s="31"/>
      <c r="B7" s="31"/>
      <c r="C7" s="32"/>
      <c r="D7" s="32"/>
      <c r="E7" s="33" t="s">
        <v>4</v>
      </c>
      <c r="F7" s="34">
        <f aca="true" t="shared" si="0" ref="F7:L7">F8+F25+F41</f>
        <v>96994300000</v>
      </c>
      <c r="G7" s="34">
        <f t="shared" si="0"/>
        <v>0</v>
      </c>
      <c r="H7" s="34">
        <f t="shared" si="0"/>
        <v>96994300000</v>
      </c>
      <c r="I7" s="34">
        <f t="shared" si="0"/>
        <v>34982172175</v>
      </c>
      <c r="J7" s="34">
        <f t="shared" si="0"/>
        <v>253609694</v>
      </c>
      <c r="K7" s="34">
        <f t="shared" si="0"/>
        <v>59583228090</v>
      </c>
      <c r="L7" s="34">
        <f t="shared" si="0"/>
        <v>94819009959</v>
      </c>
      <c r="M7" s="35">
        <f>L7-H7</f>
        <v>-2175290041</v>
      </c>
    </row>
    <row r="8" spans="1:13" s="36" customFormat="1" ht="24" customHeight="1">
      <c r="A8" s="31"/>
      <c r="B8" s="31"/>
      <c r="C8" s="32"/>
      <c r="D8" s="32"/>
      <c r="E8" s="37" t="s">
        <v>25</v>
      </c>
      <c r="F8" s="34">
        <f aca="true" t="shared" si="1" ref="F8:M8">F9+F12</f>
        <v>22037800000</v>
      </c>
      <c r="G8" s="34">
        <f t="shared" si="1"/>
        <v>0</v>
      </c>
      <c r="H8" s="34">
        <f t="shared" si="1"/>
        <v>22037800000</v>
      </c>
      <c r="I8" s="34">
        <f t="shared" si="1"/>
        <v>3283806053</v>
      </c>
      <c r="J8" s="34">
        <f t="shared" si="1"/>
        <v>37825568</v>
      </c>
      <c r="K8" s="34">
        <f t="shared" si="1"/>
        <v>18613594429</v>
      </c>
      <c r="L8" s="34">
        <f t="shared" si="1"/>
        <v>21935226050</v>
      </c>
      <c r="M8" s="35">
        <f t="shared" si="1"/>
        <v>-102573950</v>
      </c>
    </row>
    <row r="9" spans="1:13" s="36" customFormat="1" ht="24" customHeight="1">
      <c r="A9" s="31">
        <v>1</v>
      </c>
      <c r="B9" s="31"/>
      <c r="C9" s="32"/>
      <c r="D9" s="32"/>
      <c r="E9" s="37" t="s">
        <v>26</v>
      </c>
      <c r="F9" s="38">
        <f aca="true" t="shared" si="2" ref="F9:H10">F10</f>
        <v>15000000000</v>
      </c>
      <c r="G9" s="38">
        <f t="shared" si="2"/>
        <v>0</v>
      </c>
      <c r="H9" s="38">
        <f t="shared" si="2"/>
        <v>15000000000</v>
      </c>
      <c r="I9" s="38">
        <f aca="true" t="shared" si="3" ref="I9:L10">I10</f>
        <v>2608991490</v>
      </c>
      <c r="J9" s="38">
        <f t="shared" si="3"/>
        <v>0</v>
      </c>
      <c r="K9" s="38">
        <f t="shared" si="3"/>
        <v>12389008510</v>
      </c>
      <c r="L9" s="38">
        <f t="shared" si="3"/>
        <v>14998000000</v>
      </c>
      <c r="M9" s="35">
        <f aca="true" t="shared" si="4" ref="M9:M44">L9-H9</f>
        <v>-2000000</v>
      </c>
    </row>
    <row r="10" spans="1:13" s="36" customFormat="1" ht="24" customHeight="1">
      <c r="A10" s="31"/>
      <c r="B10" s="31">
        <v>1</v>
      </c>
      <c r="C10" s="32"/>
      <c r="D10" s="32"/>
      <c r="E10" s="39" t="s">
        <v>27</v>
      </c>
      <c r="F10" s="38">
        <f t="shared" si="2"/>
        <v>15000000000</v>
      </c>
      <c r="G10" s="38">
        <f t="shared" si="2"/>
        <v>0</v>
      </c>
      <c r="H10" s="38">
        <f t="shared" si="2"/>
        <v>15000000000</v>
      </c>
      <c r="I10" s="38">
        <f t="shared" si="3"/>
        <v>2608991490</v>
      </c>
      <c r="J10" s="38">
        <f t="shared" si="3"/>
        <v>0</v>
      </c>
      <c r="K10" s="38">
        <f t="shared" si="3"/>
        <v>12389008510</v>
      </c>
      <c r="L10" s="38">
        <f t="shared" si="3"/>
        <v>14998000000</v>
      </c>
      <c r="M10" s="35">
        <f t="shared" si="4"/>
        <v>-2000000</v>
      </c>
    </row>
    <row r="11" spans="1:13" ht="24" customHeight="1">
      <c r="A11" s="31"/>
      <c r="B11" s="31"/>
      <c r="C11" s="40">
        <v>1</v>
      </c>
      <c r="D11" s="40"/>
      <c r="E11" s="41" t="s">
        <v>28</v>
      </c>
      <c r="F11" s="42">
        <v>15000000000</v>
      </c>
      <c r="G11" s="42">
        <v>0</v>
      </c>
      <c r="H11" s="42">
        <f>F11+G11</f>
        <v>15000000000</v>
      </c>
      <c r="I11" s="42">
        <v>2608991490</v>
      </c>
      <c r="J11" s="42">
        <v>0</v>
      </c>
      <c r="K11" s="42">
        <v>12389008510</v>
      </c>
      <c r="L11" s="42">
        <f>I11+J11+K11</f>
        <v>14998000000</v>
      </c>
      <c r="M11" s="43">
        <f t="shared" si="4"/>
        <v>-2000000</v>
      </c>
    </row>
    <row r="12" spans="1:13" s="36" customFormat="1" ht="24" customHeight="1">
      <c r="A12" s="31">
        <v>2</v>
      </c>
      <c r="B12" s="31"/>
      <c r="C12" s="32"/>
      <c r="D12" s="32"/>
      <c r="E12" s="37" t="s">
        <v>29</v>
      </c>
      <c r="F12" s="38">
        <f>F13+F15+F17+F19+F21+F23</f>
        <v>7037800000</v>
      </c>
      <c r="G12" s="38">
        <f aca="true" t="shared" si="5" ref="G12:M12">G13+G15+G17+G19+G21+G23</f>
        <v>0</v>
      </c>
      <c r="H12" s="38">
        <f t="shared" si="5"/>
        <v>7037800000</v>
      </c>
      <c r="I12" s="38">
        <f t="shared" si="5"/>
        <v>674814563</v>
      </c>
      <c r="J12" s="38">
        <f t="shared" si="5"/>
        <v>37825568</v>
      </c>
      <c r="K12" s="38">
        <f t="shared" si="5"/>
        <v>6224585919</v>
      </c>
      <c r="L12" s="38">
        <f t="shared" si="5"/>
        <v>6937226050</v>
      </c>
      <c r="M12" s="44">
        <f t="shared" si="5"/>
        <v>-100573950</v>
      </c>
    </row>
    <row r="13" spans="1:13" s="36" customFormat="1" ht="24" customHeight="1">
      <c r="A13" s="31"/>
      <c r="B13" s="31">
        <v>1</v>
      </c>
      <c r="C13" s="32"/>
      <c r="D13" s="32"/>
      <c r="E13" s="39" t="s">
        <v>30</v>
      </c>
      <c r="F13" s="38">
        <f>F14</f>
        <v>4447200000</v>
      </c>
      <c r="G13" s="38">
        <f aca="true" t="shared" si="6" ref="G13:M13">G14</f>
        <v>0</v>
      </c>
      <c r="H13" s="38">
        <f t="shared" si="6"/>
        <v>4447200000</v>
      </c>
      <c r="I13" s="38">
        <f t="shared" si="6"/>
        <v>0</v>
      </c>
      <c r="J13" s="38">
        <f t="shared" si="6"/>
        <v>0</v>
      </c>
      <c r="K13" s="38">
        <f t="shared" si="6"/>
        <v>4447200000</v>
      </c>
      <c r="L13" s="38">
        <f t="shared" si="6"/>
        <v>4447200000</v>
      </c>
      <c r="M13" s="44">
        <f t="shared" si="6"/>
        <v>0</v>
      </c>
    </row>
    <row r="14" spans="1:13" s="46" customFormat="1" ht="42" customHeight="1">
      <c r="A14" s="31"/>
      <c r="B14" s="31"/>
      <c r="C14" s="31">
        <v>1</v>
      </c>
      <c r="D14" s="31"/>
      <c r="E14" s="45" t="s">
        <v>31</v>
      </c>
      <c r="F14" s="42">
        <v>4447200000</v>
      </c>
      <c r="G14" s="42">
        <v>0</v>
      </c>
      <c r="H14" s="42">
        <f>F14+G14</f>
        <v>4447200000</v>
      </c>
      <c r="I14" s="42">
        <v>0</v>
      </c>
      <c r="J14" s="42">
        <v>0</v>
      </c>
      <c r="K14" s="42">
        <v>4447200000</v>
      </c>
      <c r="L14" s="42">
        <f>I14+J14+K14</f>
        <v>4447200000</v>
      </c>
      <c r="M14" s="43">
        <f>L14-H14</f>
        <v>0</v>
      </c>
    </row>
    <row r="15" spans="1:13" s="36" customFormat="1" ht="24" customHeight="1">
      <c r="A15" s="31"/>
      <c r="B15" s="31">
        <v>2</v>
      </c>
      <c r="C15" s="32"/>
      <c r="D15" s="32"/>
      <c r="E15" s="39" t="s">
        <v>32</v>
      </c>
      <c r="F15" s="38">
        <f aca="true" t="shared" si="7" ref="F15:L15">F16</f>
        <v>793000000</v>
      </c>
      <c r="G15" s="38">
        <f t="shared" si="7"/>
        <v>0</v>
      </c>
      <c r="H15" s="38">
        <f t="shared" si="7"/>
        <v>793000000</v>
      </c>
      <c r="I15" s="38">
        <f t="shared" si="7"/>
        <v>7278964</v>
      </c>
      <c r="J15" s="38">
        <f t="shared" si="7"/>
        <v>0</v>
      </c>
      <c r="K15" s="38">
        <f t="shared" si="7"/>
        <v>785700466</v>
      </c>
      <c r="L15" s="38">
        <f t="shared" si="7"/>
        <v>792979430</v>
      </c>
      <c r="M15" s="35">
        <f t="shared" si="4"/>
        <v>-20570</v>
      </c>
    </row>
    <row r="16" spans="1:13" s="46" customFormat="1" ht="24" customHeight="1">
      <c r="A16" s="31"/>
      <c r="B16" s="31"/>
      <c r="C16" s="31">
        <v>1</v>
      </c>
      <c r="D16" s="31"/>
      <c r="E16" s="41" t="s">
        <v>33</v>
      </c>
      <c r="F16" s="42">
        <v>793000000</v>
      </c>
      <c r="G16" s="42">
        <v>0</v>
      </c>
      <c r="H16" s="42">
        <f>F16+G16</f>
        <v>793000000</v>
      </c>
      <c r="I16" s="42">
        <v>7278964</v>
      </c>
      <c r="J16" s="42">
        <v>0</v>
      </c>
      <c r="K16" s="42">
        <v>785700466</v>
      </c>
      <c r="L16" s="42">
        <f>I16+J16+K16</f>
        <v>792979430</v>
      </c>
      <c r="M16" s="47">
        <f t="shared" si="4"/>
        <v>-20570</v>
      </c>
    </row>
    <row r="17" spans="1:13" s="36" customFormat="1" ht="24" customHeight="1">
      <c r="A17" s="31"/>
      <c r="B17" s="31">
        <v>3</v>
      </c>
      <c r="C17" s="32"/>
      <c r="D17" s="32"/>
      <c r="E17" s="39" t="s">
        <v>34</v>
      </c>
      <c r="F17" s="48">
        <f aca="true" t="shared" si="8" ref="F17:L17">F18</f>
        <v>1110000000</v>
      </c>
      <c r="G17" s="38">
        <f t="shared" si="8"/>
        <v>0</v>
      </c>
      <c r="H17" s="48">
        <f t="shared" si="8"/>
        <v>1110000000</v>
      </c>
      <c r="I17" s="48">
        <f t="shared" si="8"/>
        <v>583712006</v>
      </c>
      <c r="J17" s="34">
        <f t="shared" si="8"/>
        <v>0</v>
      </c>
      <c r="K17" s="48">
        <f t="shared" si="8"/>
        <v>436067508</v>
      </c>
      <c r="L17" s="48">
        <f t="shared" si="8"/>
        <v>1019779514</v>
      </c>
      <c r="M17" s="44">
        <f t="shared" si="4"/>
        <v>-90220486</v>
      </c>
    </row>
    <row r="18" spans="1:13" ht="24" customHeight="1">
      <c r="A18" s="31"/>
      <c r="B18" s="31"/>
      <c r="C18" s="40">
        <v>1</v>
      </c>
      <c r="D18" s="40"/>
      <c r="E18" s="41" t="s">
        <v>35</v>
      </c>
      <c r="F18" s="49">
        <v>1110000000</v>
      </c>
      <c r="G18" s="42">
        <v>0</v>
      </c>
      <c r="H18" s="49">
        <f>F18+G18</f>
        <v>1110000000</v>
      </c>
      <c r="I18" s="49">
        <v>583712006</v>
      </c>
      <c r="J18" s="42">
        <v>0</v>
      </c>
      <c r="K18" s="49">
        <v>436067508</v>
      </c>
      <c r="L18" s="42">
        <f>I18+J18+K18</f>
        <v>1019779514</v>
      </c>
      <c r="M18" s="47">
        <f t="shared" si="4"/>
        <v>-90220486</v>
      </c>
    </row>
    <row r="19" spans="1:13" s="36" customFormat="1" ht="24" customHeight="1">
      <c r="A19" s="31"/>
      <c r="B19" s="31">
        <v>4</v>
      </c>
      <c r="C19" s="31"/>
      <c r="D19" s="31"/>
      <c r="E19" s="39" t="s">
        <v>36</v>
      </c>
      <c r="F19" s="48">
        <f>F20</f>
        <v>607600000</v>
      </c>
      <c r="G19" s="34">
        <f aca="true" t="shared" si="9" ref="G19:M19">G20</f>
        <v>0</v>
      </c>
      <c r="H19" s="34">
        <f t="shared" si="9"/>
        <v>607600000</v>
      </c>
      <c r="I19" s="34">
        <f t="shared" si="9"/>
        <v>81156487</v>
      </c>
      <c r="J19" s="34">
        <f t="shared" si="9"/>
        <v>37825568</v>
      </c>
      <c r="K19" s="34">
        <f t="shared" si="9"/>
        <v>488617945</v>
      </c>
      <c r="L19" s="34">
        <f t="shared" si="9"/>
        <v>607600000</v>
      </c>
      <c r="M19" s="35">
        <f t="shared" si="9"/>
        <v>0</v>
      </c>
    </row>
    <row r="20" spans="1:13" ht="42" customHeight="1">
      <c r="A20" s="31"/>
      <c r="B20" s="31"/>
      <c r="C20" s="31">
        <v>1</v>
      </c>
      <c r="D20" s="31"/>
      <c r="E20" s="45" t="s">
        <v>37</v>
      </c>
      <c r="F20" s="49">
        <v>607600000</v>
      </c>
      <c r="G20" s="42">
        <v>0</v>
      </c>
      <c r="H20" s="49">
        <f>F20+G20</f>
        <v>607600000</v>
      </c>
      <c r="I20" s="49">
        <v>81156487</v>
      </c>
      <c r="J20" s="42">
        <v>37825568</v>
      </c>
      <c r="K20" s="49">
        <v>488617945</v>
      </c>
      <c r="L20" s="42">
        <f>I20+J20+K20</f>
        <v>607600000</v>
      </c>
      <c r="M20" s="47">
        <f>L20-H20</f>
        <v>0</v>
      </c>
    </row>
    <row r="21" spans="1:13" s="36" customFormat="1" ht="24" customHeight="1">
      <c r="A21" s="31"/>
      <c r="B21" s="31">
        <v>5</v>
      </c>
      <c r="C21" s="31"/>
      <c r="D21" s="31"/>
      <c r="E21" s="39" t="s">
        <v>38</v>
      </c>
      <c r="F21" s="48">
        <f aca="true" t="shared" si="10" ref="F21:L21">F22</f>
        <v>10000000</v>
      </c>
      <c r="G21" s="38">
        <f t="shared" si="10"/>
        <v>0</v>
      </c>
      <c r="H21" s="48">
        <f t="shared" si="10"/>
        <v>10000000</v>
      </c>
      <c r="I21" s="34">
        <f t="shared" si="10"/>
        <v>0</v>
      </c>
      <c r="J21" s="34">
        <f t="shared" si="10"/>
        <v>0</v>
      </c>
      <c r="K21" s="34">
        <f t="shared" si="10"/>
        <v>0</v>
      </c>
      <c r="L21" s="38">
        <f t="shared" si="10"/>
        <v>0</v>
      </c>
      <c r="M21" s="44">
        <f t="shared" si="4"/>
        <v>-10000000</v>
      </c>
    </row>
    <row r="22" spans="1:13" ht="24" customHeight="1">
      <c r="A22" s="31"/>
      <c r="B22" s="31"/>
      <c r="C22" s="31">
        <v>1</v>
      </c>
      <c r="D22" s="31"/>
      <c r="E22" s="41" t="s">
        <v>33</v>
      </c>
      <c r="F22" s="49">
        <v>10000000</v>
      </c>
      <c r="G22" s="42">
        <v>0</v>
      </c>
      <c r="H22" s="49">
        <f>F22+G22</f>
        <v>10000000</v>
      </c>
      <c r="I22" s="42">
        <v>0</v>
      </c>
      <c r="J22" s="42">
        <v>0</v>
      </c>
      <c r="K22" s="42">
        <v>0</v>
      </c>
      <c r="L22" s="42">
        <f>I22+J22+K22</f>
        <v>0</v>
      </c>
      <c r="M22" s="47">
        <f t="shared" si="4"/>
        <v>-10000000</v>
      </c>
    </row>
    <row r="23" spans="1:13" s="36" customFormat="1" ht="24" customHeight="1">
      <c r="A23" s="31"/>
      <c r="B23" s="31">
        <v>6</v>
      </c>
      <c r="C23" s="31"/>
      <c r="D23" s="31"/>
      <c r="E23" s="39" t="s">
        <v>39</v>
      </c>
      <c r="F23" s="48">
        <f>F24</f>
        <v>70000000</v>
      </c>
      <c r="G23" s="38">
        <f aca="true" t="shared" si="11" ref="G23:M23">G24</f>
        <v>0</v>
      </c>
      <c r="H23" s="38">
        <f t="shared" si="11"/>
        <v>70000000</v>
      </c>
      <c r="I23" s="38">
        <f t="shared" si="11"/>
        <v>2667106</v>
      </c>
      <c r="J23" s="38">
        <f t="shared" si="11"/>
        <v>0</v>
      </c>
      <c r="K23" s="38">
        <f t="shared" si="11"/>
        <v>67000000</v>
      </c>
      <c r="L23" s="38">
        <f t="shared" si="11"/>
        <v>69667106</v>
      </c>
      <c r="M23" s="44">
        <f t="shared" si="11"/>
        <v>-332894</v>
      </c>
    </row>
    <row r="24" spans="1:13" ht="24" customHeight="1">
      <c r="A24" s="31"/>
      <c r="B24" s="31"/>
      <c r="C24" s="40">
        <v>1</v>
      </c>
      <c r="D24" s="40"/>
      <c r="E24" s="41" t="s">
        <v>40</v>
      </c>
      <c r="F24" s="49">
        <v>70000000</v>
      </c>
      <c r="G24" s="42">
        <v>0</v>
      </c>
      <c r="H24" s="49">
        <f>F24+G24</f>
        <v>70000000</v>
      </c>
      <c r="I24" s="42">
        <v>2667106</v>
      </c>
      <c r="J24" s="42">
        <v>0</v>
      </c>
      <c r="K24" s="42">
        <v>67000000</v>
      </c>
      <c r="L24" s="42">
        <f>I24+J24+K24</f>
        <v>69667106</v>
      </c>
      <c r="M24" s="47">
        <f>L24-H24</f>
        <v>-332894</v>
      </c>
    </row>
    <row r="25" spans="1:13" s="36" customFormat="1" ht="26.25" customHeight="1">
      <c r="A25" s="31"/>
      <c r="B25" s="31"/>
      <c r="C25" s="32"/>
      <c r="D25" s="32"/>
      <c r="E25" s="37" t="s">
        <v>41</v>
      </c>
      <c r="F25" s="48">
        <f aca="true" t="shared" si="12" ref="F25:K25">F26+F29</f>
        <v>67663500000</v>
      </c>
      <c r="G25" s="38">
        <f t="shared" si="12"/>
        <v>0</v>
      </c>
      <c r="H25" s="48">
        <f t="shared" si="12"/>
        <v>67663500000</v>
      </c>
      <c r="I25" s="48">
        <f t="shared" si="12"/>
        <v>24776001546</v>
      </c>
      <c r="J25" s="48">
        <f t="shared" si="12"/>
        <v>215784126</v>
      </c>
      <c r="K25" s="48">
        <f t="shared" si="12"/>
        <v>40651962866</v>
      </c>
      <c r="L25" s="38">
        <f aca="true" t="shared" si="13" ref="L25:L44">I25+J25+K25</f>
        <v>65643748538</v>
      </c>
      <c r="M25" s="44">
        <f t="shared" si="4"/>
        <v>-2019751462</v>
      </c>
    </row>
    <row r="26" spans="1:13" s="36" customFormat="1" ht="24" customHeight="1">
      <c r="A26" s="31">
        <v>3</v>
      </c>
      <c r="B26" s="31"/>
      <c r="C26" s="32"/>
      <c r="D26" s="32"/>
      <c r="E26" s="37" t="s">
        <v>42</v>
      </c>
      <c r="F26" s="48">
        <f aca="true" t="shared" si="14" ref="F26:H27">F27</f>
        <v>1486000000</v>
      </c>
      <c r="G26" s="38">
        <f t="shared" si="14"/>
        <v>0</v>
      </c>
      <c r="H26" s="48">
        <f t="shared" si="14"/>
        <v>1486000000</v>
      </c>
      <c r="I26" s="34">
        <f aca="true" t="shared" si="15" ref="I26:K27">I27</f>
        <v>73629487</v>
      </c>
      <c r="J26" s="34">
        <f t="shared" si="15"/>
        <v>8651343</v>
      </c>
      <c r="K26" s="48">
        <f t="shared" si="15"/>
        <v>1212595381</v>
      </c>
      <c r="L26" s="38">
        <f t="shared" si="13"/>
        <v>1294876211</v>
      </c>
      <c r="M26" s="44">
        <f t="shared" si="4"/>
        <v>-191123789</v>
      </c>
    </row>
    <row r="27" spans="1:13" s="36" customFormat="1" ht="24" customHeight="1">
      <c r="A27" s="31"/>
      <c r="B27" s="31">
        <v>1</v>
      </c>
      <c r="C27" s="32"/>
      <c r="D27" s="32"/>
      <c r="E27" s="50" t="s">
        <v>43</v>
      </c>
      <c r="F27" s="48">
        <f t="shared" si="14"/>
        <v>1486000000</v>
      </c>
      <c r="G27" s="38">
        <f t="shared" si="14"/>
        <v>0</v>
      </c>
      <c r="H27" s="48">
        <f t="shared" si="14"/>
        <v>1486000000</v>
      </c>
      <c r="I27" s="34">
        <f t="shared" si="15"/>
        <v>73629487</v>
      </c>
      <c r="J27" s="34">
        <f t="shared" si="15"/>
        <v>8651343</v>
      </c>
      <c r="K27" s="48">
        <f t="shared" si="15"/>
        <v>1212595381</v>
      </c>
      <c r="L27" s="38">
        <f t="shared" si="13"/>
        <v>1294876211</v>
      </c>
      <c r="M27" s="44">
        <f t="shared" si="4"/>
        <v>-191123789</v>
      </c>
    </row>
    <row r="28" spans="1:13" ht="24" customHeight="1">
      <c r="A28" s="31"/>
      <c r="B28" s="31"/>
      <c r="C28" s="40">
        <v>1</v>
      </c>
      <c r="D28" s="40"/>
      <c r="E28" s="51" t="s">
        <v>44</v>
      </c>
      <c r="F28" s="49">
        <v>1486000000</v>
      </c>
      <c r="G28" s="42">
        <v>0</v>
      </c>
      <c r="H28" s="49">
        <f>F28+G28</f>
        <v>1486000000</v>
      </c>
      <c r="I28" s="42">
        <v>73629487</v>
      </c>
      <c r="J28" s="42">
        <v>8651343</v>
      </c>
      <c r="K28" s="49">
        <v>1212595381</v>
      </c>
      <c r="L28" s="42">
        <f t="shared" si="13"/>
        <v>1294876211</v>
      </c>
      <c r="M28" s="47">
        <f t="shared" si="4"/>
        <v>-191123789</v>
      </c>
    </row>
    <row r="29" spans="1:13" s="58" customFormat="1" ht="24" customHeight="1" thickBot="1">
      <c r="A29" s="52">
        <v>4</v>
      </c>
      <c r="B29" s="52"/>
      <c r="C29" s="53"/>
      <c r="D29" s="53"/>
      <c r="E29" s="54" t="s">
        <v>45</v>
      </c>
      <c r="F29" s="55">
        <f aca="true" t="shared" si="16" ref="F29:L29">F30+F32+F34+F39</f>
        <v>66177500000</v>
      </c>
      <c r="G29" s="56">
        <f t="shared" si="16"/>
        <v>0</v>
      </c>
      <c r="H29" s="55">
        <f t="shared" si="16"/>
        <v>66177500000</v>
      </c>
      <c r="I29" s="55">
        <f t="shared" si="16"/>
        <v>24702372059</v>
      </c>
      <c r="J29" s="55">
        <f t="shared" si="16"/>
        <v>207132783</v>
      </c>
      <c r="K29" s="55">
        <f t="shared" si="16"/>
        <v>39439367485</v>
      </c>
      <c r="L29" s="55">
        <f t="shared" si="16"/>
        <v>64348872327</v>
      </c>
      <c r="M29" s="57">
        <f t="shared" si="4"/>
        <v>-1828627673</v>
      </c>
    </row>
    <row r="30" spans="1:13" s="59" customFormat="1" ht="24" customHeight="1">
      <c r="A30" s="31"/>
      <c r="B30" s="31">
        <v>1</v>
      </c>
      <c r="C30" s="32"/>
      <c r="D30" s="32"/>
      <c r="E30" s="50" t="s">
        <v>46</v>
      </c>
      <c r="F30" s="48">
        <f aca="true" t="shared" si="17" ref="F30:L30">F31</f>
        <v>5000000000</v>
      </c>
      <c r="G30" s="38">
        <f t="shared" si="17"/>
        <v>0</v>
      </c>
      <c r="H30" s="48">
        <f t="shared" si="17"/>
        <v>5000000000</v>
      </c>
      <c r="I30" s="48">
        <f t="shared" si="17"/>
        <v>1664384468</v>
      </c>
      <c r="J30" s="34">
        <f t="shared" si="17"/>
        <v>0</v>
      </c>
      <c r="K30" s="48">
        <f t="shared" si="17"/>
        <v>3329700464</v>
      </c>
      <c r="L30" s="48">
        <f t="shared" si="17"/>
        <v>4994084932</v>
      </c>
      <c r="M30" s="44">
        <f t="shared" si="4"/>
        <v>-5915068</v>
      </c>
    </row>
    <row r="31" spans="1:13" s="46" customFormat="1" ht="24" customHeight="1">
      <c r="A31" s="31"/>
      <c r="B31" s="31"/>
      <c r="C31" s="31">
        <v>1</v>
      </c>
      <c r="D31" s="31"/>
      <c r="E31" s="51" t="s">
        <v>47</v>
      </c>
      <c r="F31" s="49">
        <v>5000000000</v>
      </c>
      <c r="G31" s="42">
        <v>0</v>
      </c>
      <c r="H31" s="49">
        <f>F31+G31</f>
        <v>5000000000</v>
      </c>
      <c r="I31" s="49">
        <v>1664384468</v>
      </c>
      <c r="J31" s="42">
        <v>0</v>
      </c>
      <c r="K31" s="49">
        <v>3329700464</v>
      </c>
      <c r="L31" s="42">
        <f t="shared" si="13"/>
        <v>4994084932</v>
      </c>
      <c r="M31" s="47">
        <f t="shared" si="4"/>
        <v>-5915068</v>
      </c>
    </row>
    <row r="32" spans="1:13" s="36" customFormat="1" ht="23.25" customHeight="1">
      <c r="A32" s="31"/>
      <c r="B32" s="31">
        <v>2</v>
      </c>
      <c r="C32" s="32"/>
      <c r="D32" s="32"/>
      <c r="E32" s="60" t="s">
        <v>48</v>
      </c>
      <c r="F32" s="48">
        <f aca="true" t="shared" si="18" ref="F32:L32">F33</f>
        <v>2160000000</v>
      </c>
      <c r="G32" s="38">
        <f t="shared" si="18"/>
        <v>0</v>
      </c>
      <c r="H32" s="48">
        <f t="shared" si="18"/>
        <v>2160000000</v>
      </c>
      <c r="I32" s="48">
        <f t="shared" si="18"/>
        <v>37260000</v>
      </c>
      <c r="J32" s="34">
        <f t="shared" si="18"/>
        <v>0</v>
      </c>
      <c r="K32" s="48">
        <f t="shared" si="18"/>
        <v>2111140000</v>
      </c>
      <c r="L32" s="48">
        <f t="shared" si="18"/>
        <v>2148400000</v>
      </c>
      <c r="M32" s="44">
        <f t="shared" si="4"/>
        <v>-11600000</v>
      </c>
    </row>
    <row r="33" spans="1:13" s="46" customFormat="1" ht="39" customHeight="1">
      <c r="A33" s="31"/>
      <c r="B33" s="31"/>
      <c r="C33" s="31">
        <v>1</v>
      </c>
      <c r="D33" s="31"/>
      <c r="E33" s="61" t="s">
        <v>49</v>
      </c>
      <c r="F33" s="49">
        <v>2160000000</v>
      </c>
      <c r="G33" s="42">
        <v>0</v>
      </c>
      <c r="H33" s="49">
        <f>F33+G33</f>
        <v>2160000000</v>
      </c>
      <c r="I33" s="49">
        <v>37260000</v>
      </c>
      <c r="J33" s="42">
        <v>0</v>
      </c>
      <c r="K33" s="49">
        <v>2111140000</v>
      </c>
      <c r="L33" s="42">
        <f t="shared" si="13"/>
        <v>2148400000</v>
      </c>
      <c r="M33" s="47">
        <f t="shared" si="4"/>
        <v>-11600000</v>
      </c>
    </row>
    <row r="34" spans="1:13" s="36" customFormat="1" ht="24" customHeight="1">
      <c r="A34" s="31"/>
      <c r="B34" s="31">
        <v>3</v>
      </c>
      <c r="C34" s="32"/>
      <c r="D34" s="32"/>
      <c r="E34" s="50" t="s">
        <v>50</v>
      </c>
      <c r="F34" s="48">
        <f aca="true" t="shared" si="19" ref="F34:L34">F35+F36+F37+F38</f>
        <v>54943500000</v>
      </c>
      <c r="G34" s="38">
        <f t="shared" si="19"/>
        <v>0</v>
      </c>
      <c r="H34" s="48">
        <f t="shared" si="19"/>
        <v>54943500000</v>
      </c>
      <c r="I34" s="48">
        <f t="shared" si="19"/>
        <v>19093460588</v>
      </c>
      <c r="J34" s="48">
        <f t="shared" si="19"/>
        <v>207132783</v>
      </c>
      <c r="K34" s="48">
        <f t="shared" si="19"/>
        <v>33831794024</v>
      </c>
      <c r="L34" s="48">
        <f t="shared" si="19"/>
        <v>53132387395</v>
      </c>
      <c r="M34" s="44">
        <f t="shared" si="4"/>
        <v>-1811112605</v>
      </c>
    </row>
    <row r="35" spans="1:13" ht="24" customHeight="1">
      <c r="A35" s="31"/>
      <c r="B35" s="31"/>
      <c r="C35" s="40">
        <v>1</v>
      </c>
      <c r="D35" s="40"/>
      <c r="E35" s="61" t="s">
        <v>51</v>
      </c>
      <c r="F35" s="49">
        <v>1170000000</v>
      </c>
      <c r="G35" s="42">
        <v>0</v>
      </c>
      <c r="H35" s="49">
        <f>F35+G35</f>
        <v>1170000000</v>
      </c>
      <c r="I35" s="49">
        <v>1125000000</v>
      </c>
      <c r="J35" s="42">
        <v>0</v>
      </c>
      <c r="K35" s="49">
        <v>45000000</v>
      </c>
      <c r="L35" s="42">
        <f t="shared" si="13"/>
        <v>1170000000</v>
      </c>
      <c r="M35" s="47">
        <f t="shared" si="4"/>
        <v>0</v>
      </c>
    </row>
    <row r="36" spans="1:13" s="46" customFormat="1" ht="24" customHeight="1">
      <c r="A36" s="31"/>
      <c r="B36" s="31"/>
      <c r="C36" s="31">
        <v>2</v>
      </c>
      <c r="D36" s="31"/>
      <c r="E36" s="51" t="s">
        <v>52</v>
      </c>
      <c r="F36" s="49">
        <v>7216000000</v>
      </c>
      <c r="G36" s="42">
        <v>0</v>
      </c>
      <c r="H36" s="49">
        <f>F36+G36</f>
        <v>7216000000</v>
      </c>
      <c r="I36" s="49">
        <v>300000000</v>
      </c>
      <c r="J36" s="42">
        <v>0</v>
      </c>
      <c r="K36" s="49">
        <v>5104887395</v>
      </c>
      <c r="L36" s="42">
        <f t="shared" si="13"/>
        <v>5404887395</v>
      </c>
      <c r="M36" s="47">
        <f t="shared" si="4"/>
        <v>-1811112605</v>
      </c>
    </row>
    <row r="37" spans="1:49" s="64" customFormat="1" ht="24" customHeight="1" thickBot="1">
      <c r="A37" s="31"/>
      <c r="B37" s="31"/>
      <c r="C37" s="40">
        <v>3</v>
      </c>
      <c r="D37" s="40"/>
      <c r="E37" s="61" t="s">
        <v>53</v>
      </c>
      <c r="F37" s="49">
        <v>1290400000</v>
      </c>
      <c r="G37" s="42">
        <v>0</v>
      </c>
      <c r="H37" s="49">
        <f>F37+G37</f>
        <v>1290400000</v>
      </c>
      <c r="I37" s="49">
        <v>1290400000</v>
      </c>
      <c r="J37" s="62">
        <v>0</v>
      </c>
      <c r="K37" s="42">
        <v>0</v>
      </c>
      <c r="L37" s="42">
        <f t="shared" si="13"/>
        <v>1290400000</v>
      </c>
      <c r="M37" s="47">
        <f t="shared" si="4"/>
        <v>0</v>
      </c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</row>
    <row r="38" spans="1:13" s="63" customFormat="1" ht="24" customHeight="1">
      <c r="A38" s="31"/>
      <c r="B38" s="65"/>
      <c r="C38" s="66">
        <v>4</v>
      </c>
      <c r="D38" s="66"/>
      <c r="E38" s="67" t="s">
        <v>54</v>
      </c>
      <c r="F38" s="68">
        <v>45267100000</v>
      </c>
      <c r="G38" s="62">
        <v>0</v>
      </c>
      <c r="H38" s="68">
        <f>F38+G38</f>
        <v>45267100000</v>
      </c>
      <c r="I38" s="49">
        <v>16378060588</v>
      </c>
      <c r="J38" s="68">
        <v>207132783</v>
      </c>
      <c r="K38" s="68">
        <v>28681906629</v>
      </c>
      <c r="L38" s="68">
        <f>I38+J38+K38</f>
        <v>45267100000</v>
      </c>
      <c r="M38" s="47">
        <f t="shared" si="4"/>
        <v>0</v>
      </c>
    </row>
    <row r="39" spans="1:14" s="36" customFormat="1" ht="23.25" customHeight="1">
      <c r="A39" s="69"/>
      <c r="B39" s="70">
        <v>4</v>
      </c>
      <c r="C39" s="71"/>
      <c r="D39" s="71"/>
      <c r="E39" s="72" t="s">
        <v>55</v>
      </c>
      <c r="F39" s="73">
        <f aca="true" t="shared" si="20" ref="F39:L39">F40</f>
        <v>4074000000</v>
      </c>
      <c r="G39" s="74">
        <f t="shared" si="20"/>
        <v>0</v>
      </c>
      <c r="H39" s="73">
        <f t="shared" si="20"/>
        <v>4074000000</v>
      </c>
      <c r="I39" s="75">
        <f t="shared" si="20"/>
        <v>3907267003</v>
      </c>
      <c r="J39" s="34">
        <f t="shared" si="20"/>
        <v>0</v>
      </c>
      <c r="K39" s="73">
        <f t="shared" si="20"/>
        <v>166732997</v>
      </c>
      <c r="L39" s="73">
        <f t="shared" si="20"/>
        <v>4074000000</v>
      </c>
      <c r="M39" s="44">
        <f t="shared" si="4"/>
        <v>0</v>
      </c>
      <c r="N39" s="59"/>
    </row>
    <row r="40" spans="1:14" ht="24" customHeight="1">
      <c r="A40" s="69"/>
      <c r="B40" s="70"/>
      <c r="C40" s="76">
        <v>1</v>
      </c>
      <c r="D40" s="77"/>
      <c r="E40" s="78" t="s">
        <v>56</v>
      </c>
      <c r="F40" s="79">
        <v>4074000000</v>
      </c>
      <c r="G40" s="62">
        <v>0</v>
      </c>
      <c r="H40" s="80">
        <f>F40+G40</f>
        <v>4074000000</v>
      </c>
      <c r="I40" s="49">
        <v>3907267003</v>
      </c>
      <c r="J40" s="42">
        <v>0</v>
      </c>
      <c r="K40" s="49">
        <v>166732997</v>
      </c>
      <c r="L40" s="49">
        <f t="shared" si="13"/>
        <v>4074000000</v>
      </c>
      <c r="M40" s="47">
        <f t="shared" si="4"/>
        <v>0</v>
      </c>
      <c r="N40" s="63"/>
    </row>
    <row r="41" spans="1:14" s="36" customFormat="1" ht="39" customHeight="1">
      <c r="A41" s="69"/>
      <c r="B41" s="70"/>
      <c r="C41" s="71"/>
      <c r="D41" s="71"/>
      <c r="E41" s="81" t="s">
        <v>57</v>
      </c>
      <c r="F41" s="73">
        <f aca="true" t="shared" si="21" ref="F41:L42">F43</f>
        <v>7293000000</v>
      </c>
      <c r="G41" s="74">
        <f t="shared" si="21"/>
        <v>0</v>
      </c>
      <c r="H41" s="73">
        <f t="shared" si="21"/>
        <v>7293000000</v>
      </c>
      <c r="I41" s="75">
        <f t="shared" si="21"/>
        <v>6922364576</v>
      </c>
      <c r="J41" s="34">
        <f t="shared" si="21"/>
        <v>0</v>
      </c>
      <c r="K41" s="73">
        <f t="shared" si="21"/>
        <v>317670795</v>
      </c>
      <c r="L41" s="73">
        <f t="shared" si="21"/>
        <v>7240035371</v>
      </c>
      <c r="M41" s="44">
        <f t="shared" si="4"/>
        <v>-52964629</v>
      </c>
      <c r="N41" s="59"/>
    </row>
    <row r="42" spans="1:14" ht="24" customHeight="1">
      <c r="A42" s="69">
        <v>5</v>
      </c>
      <c r="B42" s="70"/>
      <c r="C42" s="76"/>
      <c r="D42" s="77"/>
      <c r="E42" s="82" t="s">
        <v>58</v>
      </c>
      <c r="F42" s="83">
        <f t="shared" si="21"/>
        <v>7293000000</v>
      </c>
      <c r="G42" s="74">
        <f t="shared" si="21"/>
        <v>0</v>
      </c>
      <c r="H42" s="73">
        <f t="shared" si="21"/>
        <v>7293000000</v>
      </c>
      <c r="I42" s="48">
        <f t="shared" si="21"/>
        <v>6922364576</v>
      </c>
      <c r="J42" s="38">
        <f t="shared" si="21"/>
        <v>0</v>
      </c>
      <c r="K42" s="48">
        <f t="shared" si="21"/>
        <v>317670795</v>
      </c>
      <c r="L42" s="48">
        <f t="shared" si="21"/>
        <v>7240035371</v>
      </c>
      <c r="M42" s="44">
        <f>L42-H42</f>
        <v>-52964629</v>
      </c>
      <c r="N42" s="63"/>
    </row>
    <row r="43" spans="1:14" s="36" customFormat="1" ht="24" customHeight="1">
      <c r="A43" s="69"/>
      <c r="B43" s="70">
        <v>1</v>
      </c>
      <c r="C43" s="71"/>
      <c r="D43" s="71"/>
      <c r="E43" s="84" t="s">
        <v>46</v>
      </c>
      <c r="F43" s="73">
        <f aca="true" t="shared" si="22" ref="F43:L43">F44</f>
        <v>7293000000</v>
      </c>
      <c r="G43" s="74">
        <f t="shared" si="22"/>
        <v>0</v>
      </c>
      <c r="H43" s="73">
        <f t="shared" si="22"/>
        <v>7293000000</v>
      </c>
      <c r="I43" s="75">
        <f t="shared" si="22"/>
        <v>6922364576</v>
      </c>
      <c r="J43" s="34">
        <f t="shared" si="22"/>
        <v>0</v>
      </c>
      <c r="K43" s="73">
        <f t="shared" si="22"/>
        <v>317670795</v>
      </c>
      <c r="L43" s="73">
        <f t="shared" si="22"/>
        <v>7240035371</v>
      </c>
      <c r="M43" s="44">
        <f t="shared" si="4"/>
        <v>-52964629</v>
      </c>
      <c r="N43" s="59"/>
    </row>
    <row r="44" spans="1:14" ht="24" customHeight="1">
      <c r="A44" s="69"/>
      <c r="B44" s="70"/>
      <c r="C44" s="77">
        <v>1</v>
      </c>
      <c r="D44" s="77"/>
      <c r="E44" s="85" t="s">
        <v>59</v>
      </c>
      <c r="F44" s="49">
        <v>7293000000</v>
      </c>
      <c r="G44" s="62">
        <v>0</v>
      </c>
      <c r="H44" s="49">
        <f>F44+G44</f>
        <v>7293000000</v>
      </c>
      <c r="I44" s="49">
        <v>6922364576</v>
      </c>
      <c r="J44" s="42">
        <v>0</v>
      </c>
      <c r="K44" s="49">
        <v>317670795</v>
      </c>
      <c r="L44" s="42">
        <f t="shared" si="13"/>
        <v>7240035371</v>
      </c>
      <c r="M44" s="47">
        <f t="shared" si="4"/>
        <v>-52964629</v>
      </c>
      <c r="N44" s="63"/>
    </row>
    <row r="45" spans="1:14" ht="15.75">
      <c r="A45" s="86"/>
      <c r="B45" s="87"/>
      <c r="C45" s="88"/>
      <c r="D45" s="88"/>
      <c r="E45" s="88"/>
      <c r="F45" s="88"/>
      <c r="G45" s="88"/>
      <c r="H45" s="88"/>
      <c r="I45" s="89"/>
      <c r="J45" s="88"/>
      <c r="K45" s="88"/>
      <c r="L45" s="88"/>
      <c r="M45" s="90"/>
      <c r="N45" s="63"/>
    </row>
    <row r="46" spans="1:14" ht="15.75">
      <c r="A46" s="86"/>
      <c r="B46" s="87"/>
      <c r="C46" s="88"/>
      <c r="D46" s="88"/>
      <c r="E46" s="88"/>
      <c r="F46" s="88"/>
      <c r="G46" s="88"/>
      <c r="H46" s="88"/>
      <c r="I46" s="89"/>
      <c r="J46" s="88"/>
      <c r="K46" s="88"/>
      <c r="L46" s="88"/>
      <c r="M46" s="90"/>
      <c r="N46" s="63"/>
    </row>
    <row r="47" spans="1:14" ht="15.75">
      <c r="A47" s="86"/>
      <c r="B47" s="87"/>
      <c r="C47" s="88"/>
      <c r="D47" s="88"/>
      <c r="E47" s="88"/>
      <c r="F47" s="88"/>
      <c r="G47" s="88"/>
      <c r="H47" s="88"/>
      <c r="I47" s="89"/>
      <c r="J47" s="88"/>
      <c r="K47" s="88"/>
      <c r="L47" s="88"/>
      <c r="M47" s="90"/>
      <c r="N47" s="63"/>
    </row>
    <row r="48" spans="1:14" ht="15.75">
      <c r="A48" s="86"/>
      <c r="B48" s="87"/>
      <c r="C48" s="88"/>
      <c r="D48" s="88"/>
      <c r="E48" s="88"/>
      <c r="F48" s="88"/>
      <c r="G48" s="88"/>
      <c r="H48" s="88"/>
      <c r="I48" s="89"/>
      <c r="J48" s="88"/>
      <c r="K48" s="88"/>
      <c r="L48" s="88"/>
      <c r="M48" s="90"/>
      <c r="N48" s="63"/>
    </row>
    <row r="49" spans="1:14" ht="15.75">
      <c r="A49" s="86"/>
      <c r="B49" s="87"/>
      <c r="C49" s="88"/>
      <c r="D49" s="88"/>
      <c r="E49" s="88"/>
      <c r="F49" s="88"/>
      <c r="G49" s="88"/>
      <c r="H49" s="88"/>
      <c r="I49" s="89"/>
      <c r="J49" s="88"/>
      <c r="K49" s="88"/>
      <c r="L49" s="88"/>
      <c r="M49" s="90"/>
      <c r="N49" s="63"/>
    </row>
    <row r="50" spans="1:14" ht="15.75">
      <c r="A50" s="86"/>
      <c r="B50" s="87"/>
      <c r="C50" s="88"/>
      <c r="D50" s="88"/>
      <c r="E50" s="88"/>
      <c r="F50" s="88"/>
      <c r="G50" s="88"/>
      <c r="H50" s="88"/>
      <c r="I50" s="89"/>
      <c r="J50" s="88"/>
      <c r="K50" s="88"/>
      <c r="L50" s="88"/>
      <c r="M50" s="90"/>
      <c r="N50" s="63"/>
    </row>
    <row r="51" spans="1:14" ht="15.75">
      <c r="A51" s="86"/>
      <c r="B51" s="87"/>
      <c r="C51" s="88"/>
      <c r="D51" s="88"/>
      <c r="E51" s="88"/>
      <c r="F51" s="88"/>
      <c r="G51" s="88"/>
      <c r="H51" s="88"/>
      <c r="I51" s="89"/>
      <c r="J51" s="88"/>
      <c r="K51" s="88"/>
      <c r="L51" s="88"/>
      <c r="M51" s="90"/>
      <c r="N51" s="63"/>
    </row>
    <row r="52" spans="1:14" ht="15.75">
      <c r="A52" s="86"/>
      <c r="B52" s="87"/>
      <c r="C52" s="88"/>
      <c r="D52" s="88"/>
      <c r="E52" s="88"/>
      <c r="F52" s="88"/>
      <c r="G52" s="88"/>
      <c r="H52" s="88"/>
      <c r="I52" s="89"/>
      <c r="J52" s="88"/>
      <c r="K52" s="88"/>
      <c r="L52" s="88"/>
      <c r="M52" s="90"/>
      <c r="N52" s="63"/>
    </row>
    <row r="53" spans="1:14" ht="15.75">
      <c r="A53" s="86"/>
      <c r="B53" s="87"/>
      <c r="C53" s="88"/>
      <c r="D53" s="88"/>
      <c r="E53" s="88"/>
      <c r="F53" s="88"/>
      <c r="G53" s="88"/>
      <c r="H53" s="88"/>
      <c r="I53" s="89"/>
      <c r="J53" s="88"/>
      <c r="K53" s="88"/>
      <c r="L53" s="88"/>
      <c r="M53" s="90"/>
      <c r="N53" s="63"/>
    </row>
    <row r="54" spans="1:14" ht="15.75">
      <c r="A54" s="86"/>
      <c r="B54" s="87"/>
      <c r="C54" s="88"/>
      <c r="D54" s="88"/>
      <c r="E54" s="88"/>
      <c r="F54" s="88"/>
      <c r="G54" s="88"/>
      <c r="H54" s="88"/>
      <c r="I54" s="89"/>
      <c r="J54" s="88"/>
      <c r="K54" s="88"/>
      <c r="L54" s="88"/>
      <c r="M54" s="90"/>
      <c r="N54" s="63"/>
    </row>
    <row r="55" spans="1:14" ht="15.75">
      <c r="A55" s="86"/>
      <c r="B55" s="87"/>
      <c r="C55" s="88"/>
      <c r="D55" s="88"/>
      <c r="E55" s="88"/>
      <c r="F55" s="88"/>
      <c r="G55" s="88"/>
      <c r="H55" s="88"/>
      <c r="I55" s="89"/>
      <c r="J55" s="88"/>
      <c r="K55" s="88"/>
      <c r="L55" s="88"/>
      <c r="M55" s="90"/>
      <c r="N55" s="63"/>
    </row>
    <row r="56" spans="1:14" ht="15.75">
      <c r="A56" s="86"/>
      <c r="B56" s="87"/>
      <c r="C56" s="88"/>
      <c r="D56" s="88"/>
      <c r="E56" s="88"/>
      <c r="F56" s="88"/>
      <c r="G56" s="88"/>
      <c r="H56" s="88"/>
      <c r="I56" s="89"/>
      <c r="J56" s="88"/>
      <c r="K56" s="88"/>
      <c r="L56" s="88"/>
      <c r="M56" s="90"/>
      <c r="N56" s="63"/>
    </row>
    <row r="57" spans="1:14" ht="16.5" thickBot="1">
      <c r="A57" s="91"/>
      <c r="B57" s="92"/>
      <c r="C57" s="93"/>
      <c r="D57" s="93"/>
      <c r="E57" s="93"/>
      <c r="F57" s="93"/>
      <c r="G57" s="93"/>
      <c r="H57" s="93"/>
      <c r="I57" s="94"/>
      <c r="J57" s="93"/>
      <c r="K57" s="93"/>
      <c r="L57" s="93"/>
      <c r="M57" s="95"/>
      <c r="N57" s="63"/>
    </row>
    <row r="58" spans="1:14" ht="15.75">
      <c r="A58" s="86"/>
      <c r="B58" s="87"/>
      <c r="C58" s="88"/>
      <c r="D58" s="88"/>
      <c r="E58" s="88"/>
      <c r="F58" s="88"/>
      <c r="G58" s="88"/>
      <c r="H58" s="88"/>
      <c r="I58" s="89"/>
      <c r="J58" s="88"/>
      <c r="K58" s="88"/>
      <c r="L58" s="88"/>
      <c r="M58" s="90"/>
      <c r="N58" s="63"/>
    </row>
    <row r="59" spans="1:14" ht="15.75">
      <c r="A59" s="86"/>
      <c r="B59" s="87"/>
      <c r="C59" s="88"/>
      <c r="D59" s="88"/>
      <c r="E59" s="88"/>
      <c r="F59" s="88"/>
      <c r="G59" s="88"/>
      <c r="H59" s="88"/>
      <c r="I59" s="89"/>
      <c r="J59" s="88"/>
      <c r="K59" s="88"/>
      <c r="L59" s="88"/>
      <c r="M59" s="90"/>
      <c r="N59" s="63"/>
    </row>
    <row r="60" spans="1:14" ht="15.75">
      <c r="A60" s="86"/>
      <c r="B60" s="87"/>
      <c r="C60" s="88"/>
      <c r="D60" s="88"/>
      <c r="E60" s="88"/>
      <c r="F60" s="88"/>
      <c r="G60" s="88"/>
      <c r="H60" s="88"/>
      <c r="I60" s="89"/>
      <c r="J60" s="88"/>
      <c r="K60" s="88"/>
      <c r="L60" s="88"/>
      <c r="M60" s="90"/>
      <c r="N60" s="63"/>
    </row>
    <row r="61" spans="1:14" ht="15.75">
      <c r="A61" s="86"/>
      <c r="B61" s="87"/>
      <c r="C61" s="88"/>
      <c r="D61" s="88"/>
      <c r="E61" s="88"/>
      <c r="F61" s="88"/>
      <c r="G61" s="88"/>
      <c r="H61" s="88"/>
      <c r="I61" s="89"/>
      <c r="J61" s="88"/>
      <c r="K61" s="88"/>
      <c r="L61" s="88"/>
      <c r="M61" s="90"/>
      <c r="N61" s="63"/>
    </row>
    <row r="62" spans="1:14" ht="15.75">
      <c r="A62" s="86"/>
      <c r="B62" s="87"/>
      <c r="C62" s="88"/>
      <c r="D62" s="88"/>
      <c r="E62" s="88"/>
      <c r="F62" s="88"/>
      <c r="G62" s="88"/>
      <c r="H62" s="88"/>
      <c r="I62" s="89"/>
      <c r="J62" s="88"/>
      <c r="K62" s="88"/>
      <c r="L62" s="88"/>
      <c r="M62" s="90"/>
      <c r="N62" s="63"/>
    </row>
    <row r="63" spans="1:14" ht="15.75">
      <c r="A63" s="86"/>
      <c r="B63" s="87"/>
      <c r="C63" s="88"/>
      <c r="D63" s="88"/>
      <c r="E63" s="88"/>
      <c r="F63" s="88"/>
      <c r="G63" s="88"/>
      <c r="H63" s="88"/>
      <c r="I63" s="89"/>
      <c r="J63" s="88"/>
      <c r="K63" s="88"/>
      <c r="L63" s="88"/>
      <c r="M63" s="90"/>
      <c r="N63" s="63"/>
    </row>
    <row r="64" spans="1:14" ht="15.75">
      <c r="A64" s="86"/>
      <c r="B64" s="87"/>
      <c r="C64" s="88"/>
      <c r="D64" s="88"/>
      <c r="E64" s="88"/>
      <c r="F64" s="88"/>
      <c r="G64" s="88"/>
      <c r="H64" s="88"/>
      <c r="I64" s="89"/>
      <c r="J64" s="88"/>
      <c r="K64" s="88"/>
      <c r="L64" s="88"/>
      <c r="M64" s="90"/>
      <c r="N64" s="63"/>
    </row>
    <row r="65" spans="1:14" ht="15.75">
      <c r="A65" s="86"/>
      <c r="B65" s="87"/>
      <c r="C65" s="88"/>
      <c r="D65" s="88"/>
      <c r="E65" s="88"/>
      <c r="F65" s="88"/>
      <c r="G65" s="88"/>
      <c r="H65" s="88"/>
      <c r="I65" s="89"/>
      <c r="J65" s="88"/>
      <c r="K65" s="88"/>
      <c r="L65" s="88"/>
      <c r="M65" s="90"/>
      <c r="N65" s="63"/>
    </row>
    <row r="66" spans="1:14" ht="15.75">
      <c r="A66" s="86"/>
      <c r="B66" s="87"/>
      <c r="C66" s="88"/>
      <c r="D66" s="88"/>
      <c r="E66" s="88"/>
      <c r="F66" s="88"/>
      <c r="G66" s="88"/>
      <c r="H66" s="88"/>
      <c r="I66" s="89"/>
      <c r="J66" s="88"/>
      <c r="K66" s="88"/>
      <c r="L66" s="88"/>
      <c r="M66" s="90"/>
      <c r="N66" s="63"/>
    </row>
    <row r="67" spans="1:14" ht="15.75">
      <c r="A67" s="86"/>
      <c r="B67" s="87"/>
      <c r="C67" s="88"/>
      <c r="D67" s="88"/>
      <c r="E67" s="88"/>
      <c r="F67" s="88"/>
      <c r="G67" s="88"/>
      <c r="H67" s="88"/>
      <c r="I67" s="89"/>
      <c r="J67" s="88"/>
      <c r="K67" s="88"/>
      <c r="L67" s="88"/>
      <c r="M67" s="90"/>
      <c r="N67" s="63"/>
    </row>
    <row r="68" spans="1:14" ht="15.75">
      <c r="A68" s="86"/>
      <c r="B68" s="87"/>
      <c r="C68" s="88"/>
      <c r="D68" s="88"/>
      <c r="E68" s="88"/>
      <c r="F68" s="88"/>
      <c r="G68" s="88"/>
      <c r="H68" s="88"/>
      <c r="I68" s="89"/>
      <c r="J68" s="88"/>
      <c r="K68" s="88"/>
      <c r="L68" s="88"/>
      <c r="M68" s="90"/>
      <c r="N68" s="63"/>
    </row>
    <row r="69" spans="1:13" s="64" customFormat="1" ht="16.5" thickBot="1">
      <c r="A69" s="91"/>
      <c r="B69" s="92"/>
      <c r="C69" s="93"/>
      <c r="D69" s="93"/>
      <c r="E69" s="93"/>
      <c r="F69" s="93"/>
      <c r="G69" s="93"/>
      <c r="H69" s="93"/>
      <c r="I69" s="94"/>
      <c r="J69" s="93"/>
      <c r="K69" s="93"/>
      <c r="L69" s="93"/>
      <c r="M69" s="95"/>
    </row>
    <row r="70" spans="1:14" ht="15.75">
      <c r="A70" s="96"/>
      <c r="I70" s="63"/>
      <c r="N70" s="63"/>
    </row>
    <row r="71" spans="9:14" ht="15.75">
      <c r="I71" s="63"/>
      <c r="N71" s="63"/>
    </row>
    <row r="72" spans="9:14" ht="15.75">
      <c r="I72" s="63"/>
      <c r="N72" s="63"/>
    </row>
    <row r="73" spans="9:14" ht="15.75">
      <c r="I73" s="63"/>
      <c r="N73" s="63"/>
    </row>
    <row r="74" ht="15.75">
      <c r="I74" s="63"/>
    </row>
    <row r="75" ht="15.75">
      <c r="I75" s="63"/>
    </row>
    <row r="76" ht="15.75">
      <c r="I76" s="63"/>
    </row>
    <row r="77" ht="15.75">
      <c r="I77" s="63"/>
    </row>
    <row r="78" ht="15.75">
      <c r="I78" s="63"/>
    </row>
    <row r="79" ht="15.75">
      <c r="I79" s="63"/>
    </row>
    <row r="80" ht="15.75">
      <c r="I80" s="63"/>
    </row>
    <row r="81" ht="15.75">
      <c r="I81" s="63"/>
    </row>
    <row r="82" ht="15.75">
      <c r="I82" s="63"/>
    </row>
    <row r="83" ht="15.75">
      <c r="I83" s="63"/>
    </row>
    <row r="84" ht="15.75">
      <c r="I84" s="63"/>
    </row>
    <row r="85" ht="15.75">
      <c r="I85" s="63"/>
    </row>
    <row r="86" ht="15.75">
      <c r="I86" s="63"/>
    </row>
    <row r="87" ht="15.75">
      <c r="I87" s="63"/>
    </row>
    <row r="88" ht="15.75">
      <c r="I88" s="63"/>
    </row>
    <row r="89" ht="15.75">
      <c r="I89" s="63"/>
    </row>
  </sheetData>
  <mergeCells count="2">
    <mergeCell ref="M5:M6"/>
    <mergeCell ref="A5:E5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政明細</dc:title>
  <dc:subject>政明細</dc:subject>
  <dc:creator>行政院主計處</dc:creator>
  <cp:keywords/>
  <dc:description> </dc:description>
  <cp:lastModifiedBy>Administrator</cp:lastModifiedBy>
  <dcterms:created xsi:type="dcterms:W3CDTF">2007-06-15T08:06:56Z</dcterms:created>
  <dcterms:modified xsi:type="dcterms:W3CDTF">2008-11-13T10:44:42Z</dcterms:modified>
  <cp:category>I14</cp:category>
  <cp:version/>
  <cp:contentType/>
  <cp:contentStatus/>
</cp:coreProperties>
</file>