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8895" activeTab="0"/>
  </bookViews>
  <sheets>
    <sheet name="表4國損" sheetId="1" r:id="rId1"/>
  </sheets>
  <externalReferences>
    <externalReference r:id="rId4"/>
    <externalReference r:id="rId5"/>
    <externalReference r:id="rId6"/>
  </externalReferences>
  <definedNames>
    <definedName name="\a">#REF!</definedName>
    <definedName name="\e">'[2]主管明細'!#REF!</definedName>
    <definedName name="\q">#REF!</definedName>
    <definedName name="\w">#REF!</definedName>
    <definedName name="_2">#REF!</definedName>
    <definedName name="_Fill" hidden="1">#REF!</definedName>
    <definedName name="_Parse_Out" hidden="1">#REF!</definedName>
    <definedName name="A">#REF!</definedName>
    <definedName name="A1_">#REF!</definedName>
    <definedName name="B">#REF!</definedName>
    <definedName name="BECAUSE">#REF!</definedName>
    <definedName name="C_">#REF!</definedName>
    <definedName name="D">#REF!</definedName>
    <definedName name="NAME">'[3]機關明細'!#REF!</definedName>
    <definedName name="_xlnm.Print_Area" localSheetId="0">'表4國損'!$A$1:$G$37</definedName>
    <definedName name="Print_Area_MI">#REF!</definedName>
    <definedName name="_xlnm.Print_Titles" localSheetId="0">'表4國損'!$1:$4</definedName>
    <definedName name="TT">#REF!</definedName>
  </definedNames>
  <calcPr fullCalcOnLoad="1"/>
</workbook>
</file>

<file path=xl/sharedStrings.xml><?xml version="1.0" encoding="utf-8"?>
<sst xmlns="http://schemas.openxmlformats.org/spreadsheetml/2006/main" count="54" uniqueCount="46">
  <si>
    <t>單位：百萬元</t>
  </si>
  <si>
    <t>行政院主管</t>
  </si>
  <si>
    <t xml:space="preserve">   1.中央銀行</t>
  </si>
  <si>
    <t>經濟部主管</t>
  </si>
  <si>
    <t xml:space="preserve">   2.台灣糖業股份有限公司</t>
  </si>
  <si>
    <t xml:space="preserve">   5.台灣電力股份有限公司</t>
  </si>
  <si>
    <t xml:space="preserve">   6.漢翔航空工業股份有限公司</t>
  </si>
  <si>
    <t>財政部主管</t>
  </si>
  <si>
    <t>交通部主管</t>
  </si>
  <si>
    <t>國軍退除役官兵輔導委員會主管</t>
  </si>
  <si>
    <t>反盈為虧</t>
  </si>
  <si>
    <t>衛生署主管</t>
  </si>
  <si>
    <r>
      <t>97</t>
    </r>
    <r>
      <rPr>
        <sz val="16"/>
        <color indexed="8"/>
        <rFont val="標楷體"/>
        <family val="4"/>
      </rPr>
      <t>年度營業基金（國營事業）截至</t>
    </r>
    <r>
      <rPr>
        <sz val="16"/>
        <color indexed="8"/>
        <rFont val="Times New Roman"/>
        <family val="1"/>
      </rPr>
      <t>97</t>
    </r>
    <r>
      <rPr>
        <sz val="16"/>
        <color indexed="8"/>
        <rFont val="標楷體"/>
        <family val="4"/>
      </rPr>
      <t>年</t>
    </r>
    <r>
      <rPr>
        <sz val="16"/>
        <color indexed="8"/>
        <rFont val="Times New Roman"/>
        <family val="1"/>
      </rPr>
      <t>6</t>
    </r>
    <r>
      <rPr>
        <sz val="16"/>
        <color indexed="8"/>
        <rFont val="標楷體"/>
        <family val="4"/>
      </rPr>
      <t>月底實際盈虧情形</t>
    </r>
  </si>
  <si>
    <r>
      <t>主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標楷體"/>
        <family val="4"/>
      </rPr>
      <t>管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標楷體"/>
        <family val="4"/>
      </rPr>
      <t>機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標楷體"/>
        <family val="4"/>
      </rPr>
      <t>關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標楷體"/>
        <family val="4"/>
      </rPr>
      <t>及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標楷體"/>
        <family val="4"/>
      </rPr>
      <t>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標楷體"/>
        <family val="4"/>
      </rPr>
      <t>營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標楷體"/>
        <family val="4"/>
      </rPr>
      <t>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標楷體"/>
        <family val="4"/>
      </rPr>
      <t>業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標楷體"/>
        <family val="4"/>
      </rPr>
      <t>名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標楷體"/>
        <family val="4"/>
      </rPr>
      <t>稱</t>
    </r>
  </si>
  <si>
    <r>
      <t xml:space="preserve">純益預算數
</t>
    </r>
    <r>
      <rPr>
        <sz val="12"/>
        <color indexed="8"/>
        <rFont val="Times New Roman"/>
        <family val="1"/>
      </rPr>
      <t>(1)</t>
    </r>
  </si>
  <si>
    <t xml:space="preserve"> 稅 前 純 益</t>
  </si>
  <si>
    <r>
      <t>分配預算數</t>
    </r>
    <r>
      <rPr>
        <sz val="12"/>
        <color indexed="8"/>
        <rFont val="Times New Roman"/>
        <family val="1"/>
      </rPr>
      <t xml:space="preserve">
(2)</t>
    </r>
  </si>
  <si>
    <r>
      <t>實際數</t>
    </r>
    <r>
      <rPr>
        <sz val="12"/>
        <color indexed="8"/>
        <rFont val="Times New Roman"/>
        <family val="1"/>
      </rPr>
      <t xml:space="preserve">
(3)</t>
    </r>
  </si>
  <si>
    <r>
      <t>增減數</t>
    </r>
    <r>
      <rPr>
        <sz val="12"/>
        <color indexed="8"/>
        <rFont val="Times New Roman"/>
        <family val="1"/>
      </rPr>
      <t xml:space="preserve">
(4)=(3)-(2)</t>
    </r>
  </si>
  <si>
    <r>
      <t>增減％</t>
    </r>
    <r>
      <rPr>
        <sz val="12"/>
        <color indexed="8"/>
        <rFont val="Times New Roman"/>
        <family val="1"/>
      </rPr>
      <t xml:space="preserve">
(5)=(4)/(2)</t>
    </r>
  </si>
  <si>
    <r>
      <t xml:space="preserve">預算達成率
</t>
    </r>
    <r>
      <rPr>
        <sz val="12"/>
        <color indexed="8"/>
        <rFont val="Times New Roman"/>
        <family val="1"/>
      </rPr>
      <t>(6)=(3)/(1)</t>
    </r>
  </si>
  <si>
    <t xml:space="preserve">   3.台灣國際造船股份有限公司</t>
  </si>
  <si>
    <t xml:space="preserve">   4.台灣中油股份有限公司</t>
  </si>
  <si>
    <t>反盈為虧</t>
  </si>
  <si>
    <t xml:space="preserve">   7.台灣自來水股份有限公司</t>
  </si>
  <si>
    <r>
      <t xml:space="preserve">   8.中央存款保險股份有限公司</t>
    </r>
    <r>
      <rPr>
        <sz val="10"/>
        <color indexed="8"/>
        <rFont val="標楷體"/>
        <family val="4"/>
      </rPr>
      <t xml:space="preserve"> (註1)</t>
    </r>
  </si>
  <si>
    <t xml:space="preserve">   9.臺灣金融控股股份有限公司</t>
  </si>
  <si>
    <t xml:space="preserve">   10.財政部印刷廠</t>
  </si>
  <si>
    <t xml:space="preserve">   11.臺灣菸酒股份有限公司</t>
  </si>
  <si>
    <t xml:space="preserve">   12.臺灣郵政股份有限公司</t>
  </si>
  <si>
    <t xml:space="preserve">   13.交通部臺灣鐵路管理局</t>
  </si>
  <si>
    <t>已達成</t>
  </si>
  <si>
    <t xml:space="preserve">   14.交通部基隆港務局</t>
  </si>
  <si>
    <t xml:space="preserve">   15.交通部臺中港務局</t>
  </si>
  <si>
    <t xml:space="preserve">   16.交通部高雄港務局</t>
  </si>
  <si>
    <t xml:space="preserve">   17.交通部花蓮港務局</t>
  </si>
  <si>
    <t xml:space="preserve">   18.榮民工程股份有限公司</t>
  </si>
  <si>
    <t>勞工委員會主管</t>
  </si>
  <si>
    <r>
      <t xml:space="preserve">   19.勞工保險局</t>
    </r>
    <r>
      <rPr>
        <sz val="10"/>
        <color indexed="8"/>
        <rFont val="標楷體"/>
        <family val="4"/>
      </rPr>
      <t xml:space="preserve"> (註2)</t>
    </r>
  </si>
  <si>
    <t xml:space="preserve">   20.中央健康保險局</t>
  </si>
  <si>
    <t xml:space="preserve"> 合          計</t>
  </si>
  <si>
    <t>註：1.中央存款保險股份有限公司依存款保險條例規定，其收支結餘悉數提列存款保險理賠準備，故無列數。</t>
  </si>
  <si>
    <t xml:space="preserve">    2.勞工保險局依勞工保險條例等規定，其收支結餘悉數轉入勞保責任準備，故無列數。     </t>
  </si>
  <si>
    <t xml:space="preserve">    3.本表數據係以新臺幣百萬元為單位及經四捨五入處理後列計，若有數據但未達百萬元者，則以”-“符號 表示；另百分比欄位係以採計至元為單位核算，未達1％者，</t>
  </si>
  <si>
    <t xml:space="preserve">      則以"0"表示。  </t>
  </si>
  <si>
    <t xml:space="preserve">         </t>
  </si>
</sst>
</file>

<file path=xl/styles.xml><?xml version="1.0" encoding="utf-8"?>
<styleSheet xmlns="http://schemas.openxmlformats.org/spreadsheetml/2006/main">
  <numFmts count="5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General_)"/>
    <numFmt numFmtId="177" formatCode="0.00_)"/>
    <numFmt numFmtId="178" formatCode="0_ "/>
    <numFmt numFmtId="179" formatCode="#,##0_ "/>
    <numFmt numFmtId="180" formatCode="_(* #,##0_);_(* \(#,##0\);_(* &quot;-&quot;_);_(@_)"/>
    <numFmt numFmtId="181" formatCode="_(&quot;$&quot;* #,##0.00_);_(&quot;$&quot;* \(#,##0.00\);_(&quot;$&quot;* &quot;-&quot;??_);_(@_)"/>
    <numFmt numFmtId="182" formatCode="_(* #,##0,,_);_(* &quot;–&quot;\ #,##0,,_);_(* &quot;&quot;_);_(@_)"/>
    <numFmt numFmtId="183" formatCode="_(* #,##0.00_);_(* \(#,##0.00\);_(* &quot;-&quot;??_);_(@_)"/>
    <numFmt numFmtId="184" formatCode="#,##0.0_);\(#,##0.0\)"/>
    <numFmt numFmtId="185" formatCode="#,##0_);[Red]\(#,##0\)"/>
    <numFmt numFmtId="186" formatCode="_-* #,##0.0_-;\-* #,##0.0_-;_-* &quot;-&quot;??_-;_-@_-"/>
    <numFmt numFmtId="187" formatCode="_-* #,##0_-;\-* #,##0_-;_-* &quot;-&quot;??_-;_-@_-"/>
    <numFmt numFmtId="188" formatCode="_-* #,##0_-;\-* #,##0_-;_-* &quot; &quot;_-;_-@_-"/>
    <numFmt numFmtId="189" formatCode="_-* #,##0.000_-;\-* #,##0.000_-;_-* &quot;-&quot;??_-;_-@_-"/>
    <numFmt numFmtId="190" formatCode="_(* #,##0.0_);_(* \(#,##0.0\);_(* &quot;-&quot;_);_(@_)"/>
    <numFmt numFmtId="191" formatCode="_-* #,##0_-;\-* #,##0_-;_-* &quot;     -&quot;??_-;_-@_-"/>
    <numFmt numFmtId="192" formatCode="\(#,##0\)"/>
    <numFmt numFmtId="193" formatCode="0_);[Red]\(0\)"/>
    <numFmt numFmtId="194" formatCode="#,##0\ \ \ \ \ \ \ \ \ \ \ \ \ "/>
    <numFmt numFmtId="195" formatCode="#,##0.0"/>
    <numFmt numFmtId="196" formatCode="_-* #,##0.0000_-;\-* #,##0.0000_-;_-* &quot;-&quot;??_-;_-@_-"/>
    <numFmt numFmtId="197" formatCode="0.00000000"/>
    <numFmt numFmtId="198" formatCode="0.0000000"/>
    <numFmt numFmtId="199" formatCode="0.000000"/>
    <numFmt numFmtId="200" formatCode="0.00000"/>
    <numFmt numFmtId="201" formatCode="0.0000"/>
    <numFmt numFmtId="202" formatCode="0.000"/>
    <numFmt numFmtId="203" formatCode="0.0"/>
    <numFmt numFmtId="204" formatCode="_(* #,##0.00_);_(* \(#,##0.00\);_(* &quot;-&quot;_);_(@_)"/>
    <numFmt numFmtId="205" formatCode="#,###"/>
    <numFmt numFmtId="206" formatCode="#,###_ "/>
    <numFmt numFmtId="207" formatCode="_(* #,##0,,_);_(&quot;–&quot;* #,##0,,_);_(* &quot;&quot;_);_(@_)"/>
    <numFmt numFmtId="208" formatCode="_-* #,###_-;\-* #,###_-;_-* &quot;-&quot;_-;_-@_-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#,##0.0;\-#,##0.0"/>
    <numFmt numFmtId="213" formatCode="_-* #,##0\ \ \ \ \ \ _-;\-* #,##0_-;_-* &quot;-      &quot;_-;_-@_-"/>
    <numFmt numFmtId="214" formatCode="_-* #,##0\ \ \ \ _-;\-* #,##0_-;_-* &quot;-&quot;\ \ \ \ _-;_-@_-"/>
    <numFmt numFmtId="215" formatCode="#,##0\ \ \ \ \ \ \ \ \ "/>
    <numFmt numFmtId="216" formatCode="0.00_ "/>
  </numFmts>
  <fonts count="22">
    <font>
      <sz val="12"/>
      <name val="新細明體"/>
      <family val="0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2"/>
      <name val="Times New Roman"/>
      <family val="1"/>
    </font>
    <font>
      <u val="single"/>
      <sz val="9"/>
      <color indexed="12"/>
      <name val="華康中楷體"/>
      <family val="3"/>
    </font>
    <font>
      <u val="single"/>
      <sz val="12"/>
      <color indexed="36"/>
      <name val="新細明體"/>
      <family val="1"/>
    </font>
    <font>
      <sz val="11"/>
      <name val="標楷體"/>
      <family val="4"/>
    </font>
    <font>
      <sz val="16"/>
      <color indexed="8"/>
      <name val="標楷體"/>
      <family val="4"/>
    </font>
    <font>
      <sz val="16"/>
      <color indexed="8"/>
      <name val="Times New Roman"/>
      <family val="1"/>
    </font>
    <font>
      <sz val="9"/>
      <name val="細明體"/>
      <family val="3"/>
    </font>
    <font>
      <sz val="11"/>
      <color indexed="8"/>
      <name val="標楷體"/>
      <family val="4"/>
    </font>
    <font>
      <sz val="12"/>
      <color indexed="8"/>
      <name val="Times New Roman"/>
      <family val="1"/>
    </font>
    <font>
      <sz val="12"/>
      <color indexed="8"/>
      <name val="標楷體"/>
      <family val="4"/>
    </font>
    <font>
      <sz val="12"/>
      <color indexed="8"/>
      <name val="Arial"/>
      <family val="2"/>
    </font>
    <font>
      <b/>
      <sz val="12"/>
      <color indexed="8"/>
      <name val="標楷體"/>
      <family val="4"/>
    </font>
    <font>
      <b/>
      <sz val="12"/>
      <color indexed="8"/>
      <name val="Times New Roman"/>
      <family val="1"/>
    </font>
    <font>
      <b/>
      <sz val="12"/>
      <color indexed="8"/>
      <name val="ARIAL"/>
      <family val="2"/>
    </font>
    <font>
      <sz val="10"/>
      <color indexed="8"/>
      <name val="標楷體"/>
      <family val="4"/>
    </font>
    <font>
      <b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8"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38" fontId="1" fillId="0" borderId="0" applyBorder="0" applyAlignment="0">
      <protection/>
    </xf>
    <xf numFmtId="176" fontId="2" fillId="2" borderId="1" applyNumberFormat="0" applyFont="0" applyFill="0" applyBorder="0">
      <alignment horizontal="center" vertical="center"/>
      <protection/>
    </xf>
    <xf numFmtId="177" fontId="3" fillId="0" borderId="0">
      <alignment/>
      <protection/>
    </xf>
    <xf numFmtId="0" fontId="4" fillId="0" borderId="0">
      <alignment/>
      <protection/>
    </xf>
    <xf numFmtId="0" fontId="5" fillId="0" borderId="0">
      <alignment vertical="top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11" fillId="0" borderId="0" xfId="19" applyFont="1" applyBorder="1" applyAlignment="1">
      <alignment horizontal="center" vertical="top"/>
      <protection/>
    </xf>
    <xf numFmtId="0" fontId="11" fillId="0" borderId="0" xfId="19" applyFont="1" applyBorder="1" applyAlignment="1">
      <alignment horizontal="center" vertical="top"/>
      <protection/>
    </xf>
    <xf numFmtId="0" fontId="11" fillId="0" borderId="0" xfId="19" applyFont="1" applyBorder="1" applyAlignment="1">
      <alignment horizontal="center" vertical="top"/>
      <protection/>
    </xf>
    <xf numFmtId="0" fontId="5" fillId="0" borderId="0" xfId="19" applyFont="1">
      <alignment vertical="top"/>
      <protection/>
    </xf>
    <xf numFmtId="0" fontId="5" fillId="0" borderId="0" xfId="19" applyFont="1" applyBorder="1">
      <alignment vertical="top"/>
      <protection/>
    </xf>
    <xf numFmtId="0" fontId="13" fillId="0" borderId="0" xfId="19" applyFont="1" applyBorder="1" applyAlignment="1">
      <alignment horizontal="right"/>
      <protection/>
    </xf>
    <xf numFmtId="0" fontId="5" fillId="0" borderId="0" xfId="19" applyFont="1" applyBorder="1">
      <alignment vertical="top"/>
      <protection/>
    </xf>
    <xf numFmtId="0" fontId="15" fillId="0" borderId="2" xfId="19" applyFont="1" applyBorder="1" applyAlignment="1">
      <alignment horizontal="center" vertical="distributed"/>
      <protection/>
    </xf>
    <xf numFmtId="0" fontId="15" fillId="0" borderId="2" xfId="19" applyFont="1" applyBorder="1" applyAlignment="1">
      <alignment horizontal="center" vertical="center" wrapText="1"/>
      <protection/>
    </xf>
    <xf numFmtId="0" fontId="15" fillId="0" borderId="3" xfId="19" applyFont="1" applyBorder="1" applyAlignment="1">
      <alignment horizontal="center" vertical="center" wrapText="1"/>
      <protection/>
    </xf>
    <xf numFmtId="0" fontId="15" fillId="0" borderId="4" xfId="19" applyFont="1" applyBorder="1" applyAlignment="1">
      <alignment horizontal="center" vertical="center" wrapText="1"/>
      <protection/>
    </xf>
    <xf numFmtId="0" fontId="15" fillId="0" borderId="5" xfId="19" applyFont="1" applyBorder="1" applyAlignment="1">
      <alignment horizontal="center" vertical="center" wrapText="1"/>
      <protection/>
    </xf>
    <xf numFmtId="0" fontId="16" fillId="0" borderId="0" xfId="19" applyFont="1" applyBorder="1">
      <alignment vertical="top"/>
      <protection/>
    </xf>
    <xf numFmtId="0" fontId="16" fillId="0" borderId="0" xfId="19" applyFont="1">
      <alignment vertical="top"/>
      <protection/>
    </xf>
    <xf numFmtId="0" fontId="15" fillId="0" borderId="6" xfId="19" applyFont="1" applyBorder="1" applyAlignment="1">
      <alignment horizontal="center" vertical="distributed"/>
      <protection/>
    </xf>
    <xf numFmtId="0" fontId="15" fillId="0" borderId="6" xfId="19" applyFont="1" applyBorder="1" applyAlignment="1">
      <alignment horizontal="center" vertical="center" wrapText="1"/>
      <protection/>
    </xf>
    <xf numFmtId="49" fontId="15" fillId="0" borderId="6" xfId="19" applyNumberFormat="1" applyFont="1" applyBorder="1" applyAlignment="1">
      <alignment horizontal="center" vertical="center" wrapText="1"/>
      <protection/>
    </xf>
    <xf numFmtId="0" fontId="15" fillId="0" borderId="1" xfId="19" applyFont="1" applyBorder="1" applyAlignment="1">
      <alignment horizontal="center" vertical="center" wrapText="1"/>
      <protection/>
    </xf>
    <xf numFmtId="0" fontId="17" fillId="0" borderId="1" xfId="19" applyFont="1" applyBorder="1" applyAlignment="1">
      <alignment vertical="center" wrapText="1"/>
      <protection/>
    </xf>
    <xf numFmtId="3" fontId="18" fillId="0" borderId="1" xfId="19" applyNumberFormat="1" applyFont="1" applyBorder="1" applyAlignment="1">
      <alignment vertical="center"/>
      <protection/>
    </xf>
    <xf numFmtId="0" fontId="19" fillId="0" borderId="0" xfId="19" applyFont="1" applyBorder="1" applyAlignment="1">
      <alignment vertical="center"/>
      <protection/>
    </xf>
    <xf numFmtId="0" fontId="19" fillId="0" borderId="0" xfId="19" applyFont="1" applyAlignment="1">
      <alignment vertical="center"/>
      <protection/>
    </xf>
    <xf numFmtId="0" fontId="15" fillId="0" borderId="1" xfId="19" applyFont="1" applyBorder="1" applyAlignment="1">
      <alignment vertical="center" wrapText="1"/>
      <protection/>
    </xf>
    <xf numFmtId="3" fontId="14" fillId="0" borderId="1" xfId="0" applyNumberFormat="1" applyFont="1" applyBorder="1" applyAlignment="1">
      <alignment vertical="center"/>
    </xf>
    <xf numFmtId="3" fontId="14" fillId="0" borderId="1" xfId="19" applyNumberFormat="1" applyFont="1" applyBorder="1" applyAlignment="1">
      <alignment vertical="center"/>
      <protection/>
    </xf>
    <xf numFmtId="0" fontId="16" fillId="0" borderId="0" xfId="19" applyFont="1" applyBorder="1" applyAlignment="1">
      <alignment vertical="center"/>
      <protection/>
    </xf>
    <xf numFmtId="0" fontId="16" fillId="0" borderId="0" xfId="19" applyFont="1" applyAlignment="1">
      <alignment vertical="center"/>
      <protection/>
    </xf>
    <xf numFmtId="3" fontId="15" fillId="0" borderId="1" xfId="19" applyNumberFormat="1" applyFont="1" applyBorder="1" applyAlignment="1">
      <alignment horizontal="right" vertical="center"/>
      <protection/>
    </xf>
    <xf numFmtId="183" fontId="6" fillId="0" borderId="1" xfId="0" applyNumberFormat="1" applyFont="1" applyFill="1" applyBorder="1" applyAlignment="1" applyProtection="1">
      <alignment horizontal="right" vertical="center"/>
      <protection/>
    </xf>
    <xf numFmtId="3" fontId="14" fillId="0" borderId="1" xfId="19" applyNumberFormat="1" applyFont="1" applyBorder="1" applyAlignment="1" quotePrefix="1">
      <alignment horizontal="right" vertical="center"/>
      <protection/>
    </xf>
    <xf numFmtId="205" fontId="14" fillId="0" borderId="1" xfId="19" applyNumberFormat="1" applyFont="1" applyBorder="1" applyAlignment="1">
      <alignment vertical="center"/>
      <protection/>
    </xf>
    <xf numFmtId="3" fontId="17" fillId="0" borderId="1" xfId="19" applyNumberFormat="1" applyFont="1" applyBorder="1" applyAlignment="1">
      <alignment horizontal="right" vertical="center"/>
      <protection/>
    </xf>
    <xf numFmtId="183" fontId="21" fillId="0" borderId="1" xfId="0" applyNumberFormat="1" applyFont="1" applyFill="1" applyBorder="1" applyAlignment="1" applyProtection="1">
      <alignment horizontal="right" vertical="center"/>
      <protection/>
    </xf>
    <xf numFmtId="41" fontId="18" fillId="0" borderId="1" xfId="19" applyNumberFormat="1" applyFont="1" applyBorder="1" applyAlignment="1">
      <alignment vertical="center"/>
      <protection/>
    </xf>
    <xf numFmtId="41" fontId="14" fillId="0" borderId="1" xfId="0" applyNumberFormat="1" applyFont="1" applyBorder="1" applyAlignment="1">
      <alignment vertical="center"/>
    </xf>
    <xf numFmtId="0" fontId="16" fillId="0" borderId="0" xfId="19" applyFont="1" applyBorder="1" applyAlignment="1">
      <alignment vertical="center"/>
      <protection/>
    </xf>
    <xf numFmtId="0" fontId="19" fillId="0" borderId="0" xfId="19" applyFont="1" applyBorder="1" applyAlignment="1">
      <alignment vertical="center"/>
      <protection/>
    </xf>
    <xf numFmtId="0" fontId="19" fillId="0" borderId="0" xfId="19" applyFont="1" applyBorder="1" applyAlignment="1">
      <alignment vertical="center"/>
      <protection/>
    </xf>
    <xf numFmtId="0" fontId="20" fillId="0" borderId="0" xfId="19" applyFont="1" applyBorder="1" applyAlignment="1">
      <alignment/>
      <protection/>
    </xf>
    <xf numFmtId="3" fontId="18" fillId="0" borderId="0" xfId="19" applyNumberFormat="1" applyFont="1" applyBorder="1" applyAlignment="1">
      <alignment/>
      <protection/>
    </xf>
    <xf numFmtId="0" fontId="19" fillId="0" borderId="0" xfId="19" applyFont="1" applyBorder="1" applyAlignment="1">
      <alignment/>
      <protection/>
    </xf>
    <xf numFmtId="49" fontId="20" fillId="0" borderId="0" xfId="19" applyNumberFormat="1" applyFont="1" applyBorder="1" applyAlignment="1">
      <alignment horizontal="left" wrapText="1"/>
      <protection/>
    </xf>
    <xf numFmtId="49" fontId="20" fillId="0" borderId="0" xfId="19" applyNumberFormat="1" applyFont="1" applyBorder="1" applyAlignment="1">
      <alignment horizontal="left" wrapText="1"/>
      <protection/>
    </xf>
    <xf numFmtId="0" fontId="16" fillId="0" borderId="0" xfId="19" applyFont="1" applyBorder="1" applyAlignment="1">
      <alignment/>
      <protection/>
    </xf>
    <xf numFmtId="49" fontId="20" fillId="0" borderId="0" xfId="19" applyNumberFormat="1" applyFont="1" applyBorder="1" applyAlignment="1">
      <alignment horizontal="left"/>
      <protection/>
    </xf>
    <xf numFmtId="49" fontId="20" fillId="0" borderId="0" xfId="19" applyNumberFormat="1" applyFont="1" applyBorder="1" applyAlignment="1">
      <alignment horizontal="left" vertical="top" wrapText="1"/>
      <protection/>
    </xf>
    <xf numFmtId="49" fontId="20" fillId="0" borderId="0" xfId="19" applyNumberFormat="1" applyFont="1" applyBorder="1" applyAlignment="1">
      <alignment horizontal="left" vertical="top" wrapText="1"/>
      <protection/>
    </xf>
    <xf numFmtId="49" fontId="20" fillId="0" borderId="0" xfId="19" applyNumberFormat="1" applyFont="1" applyBorder="1" applyAlignment="1">
      <alignment horizontal="left" vertical="top" wrapText="1"/>
      <protection/>
    </xf>
    <xf numFmtId="0" fontId="5" fillId="0" borderId="0" xfId="19" applyAlignment="1">
      <alignment vertical="top"/>
      <protection/>
    </xf>
    <xf numFmtId="0" fontId="5" fillId="0" borderId="0" xfId="19">
      <alignment vertical="top"/>
      <protection/>
    </xf>
    <xf numFmtId="0" fontId="5" fillId="0" borderId="0" xfId="19" applyAlignment="1">
      <alignment horizontal="right" vertical="top"/>
      <protection/>
    </xf>
  </cellXfs>
  <cellStyles count="28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eng" xfId="15"/>
    <cellStyle name="lu" xfId="16"/>
    <cellStyle name="Normal - Style1" xfId="17"/>
    <cellStyle name="Normal_Basic Assumptions" xfId="18"/>
    <cellStyle name="一般_九十三第二季--附表(附屬單位)" xfId="19"/>
    <cellStyle name="Comma" xfId="20"/>
    <cellStyle name="Comma [0]" xfId="21"/>
    <cellStyle name="Percent" xfId="22"/>
    <cellStyle name="Currency" xfId="23"/>
    <cellStyle name="Currency [0]" xfId="24"/>
    <cellStyle name="貨幣[0]_A-DET07" xfId="25"/>
    <cellStyle name="Hyperlink" xfId="26"/>
    <cellStyle name="Followed Hyperlink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Q203\Local%20Settings\Temporary%20Internet%20Files\Content.IE5\QDGZQ3O7\92month\9209&#38498;&#26371;\9209&#38498;&#26371;--&#19968;&#31185;&#38468;&#34920;hom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4157;&#20809;&#36066;-7452\91MONRH\89month\86DATA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4157;&#20809;&#36066;-7452\91MONRH\89month\86month\86DATA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歲入1"/>
      <sheetName val="主管2,3"/>
      <sheetName val="本+以資本 4,5"/>
      <sheetName val="追加6"/>
      <sheetName val="追加"/>
      <sheetName val="追加(公)"/>
      <sheetName val="追加 (原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86年度總表"/>
      <sheetName val="主管明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7月執行總表"/>
      <sheetName val="主管明細"/>
      <sheetName val="機關明細"/>
      <sheetName val="85年度總表無以前"/>
      <sheetName val="85年度執行總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showGridLines="0" tabSelected="1" zoomScaleSheetLayoutView="100" workbookViewId="0" topLeftCell="A1">
      <pane xSplit="1" ySplit="2" topLeftCell="B3" activePane="bottomRight" state="frozen"/>
      <selection pane="topLeft" activeCell="I3" sqref="I3:I4"/>
      <selection pane="topRight" activeCell="I3" sqref="I3:I4"/>
      <selection pane="bottomLeft" activeCell="I3" sqref="I3:I4"/>
      <selection pane="bottomRight" activeCell="A35" sqref="A35"/>
    </sheetView>
  </sheetViews>
  <sheetFormatPr defaultColWidth="9.00390625" defaultRowHeight="16.5"/>
  <cols>
    <col min="1" max="1" width="42.75390625" style="50" customWidth="1"/>
    <col min="2" max="4" width="15.875" style="50" customWidth="1"/>
    <col min="5" max="5" width="15.75390625" style="50" customWidth="1"/>
    <col min="6" max="6" width="15.875" style="51" customWidth="1"/>
    <col min="7" max="7" width="16.875" style="51" customWidth="1"/>
    <col min="8" max="16384" width="5.875" style="50" customWidth="1"/>
  </cols>
  <sheetData>
    <row r="1" spans="1:7" s="4" customFormat="1" ht="26.25" customHeight="1">
      <c r="A1" s="1" t="s">
        <v>12</v>
      </c>
      <c r="B1" s="2"/>
      <c r="C1" s="2"/>
      <c r="D1" s="2"/>
      <c r="E1" s="2"/>
      <c r="F1" s="2"/>
      <c r="G1" s="3"/>
    </row>
    <row r="2" spans="3:8" s="4" customFormat="1" ht="15.75" customHeight="1">
      <c r="C2" s="5"/>
      <c r="D2" s="5"/>
      <c r="E2" s="5"/>
      <c r="G2" s="6" t="s">
        <v>0</v>
      </c>
      <c r="H2" s="7"/>
    </row>
    <row r="3" spans="1:8" s="14" customFormat="1" ht="22.5" customHeight="1">
      <c r="A3" s="8" t="s">
        <v>13</v>
      </c>
      <c r="B3" s="9" t="s">
        <v>14</v>
      </c>
      <c r="C3" s="10" t="s">
        <v>15</v>
      </c>
      <c r="D3" s="11"/>
      <c r="E3" s="11"/>
      <c r="F3" s="11"/>
      <c r="G3" s="12"/>
      <c r="H3" s="13"/>
    </row>
    <row r="4" spans="1:8" s="14" customFormat="1" ht="51.75" customHeight="1">
      <c r="A4" s="15"/>
      <c r="B4" s="16"/>
      <c r="C4" s="17" t="s">
        <v>16</v>
      </c>
      <c r="D4" s="17" t="s">
        <v>17</v>
      </c>
      <c r="E4" s="17" t="s">
        <v>18</v>
      </c>
      <c r="F4" s="17" t="s">
        <v>19</v>
      </c>
      <c r="G4" s="18" t="s">
        <v>20</v>
      </c>
      <c r="H4" s="13"/>
    </row>
    <row r="5" spans="1:8" s="22" customFormat="1" ht="22.5" customHeight="1">
      <c r="A5" s="19" t="s">
        <v>1</v>
      </c>
      <c r="B5" s="20">
        <f>B6</f>
        <v>134288</v>
      </c>
      <c r="C5" s="20">
        <f>C6</f>
        <v>67297</v>
      </c>
      <c r="D5" s="20">
        <f>D6</f>
        <v>103915</v>
      </c>
      <c r="E5" s="20">
        <f aca="true" t="shared" si="0" ref="E5:E14">D5-C5</f>
        <v>36618</v>
      </c>
      <c r="F5" s="20">
        <f>ABS(E5/C5*100)</f>
        <v>54.412529533263</v>
      </c>
      <c r="G5" s="20">
        <f>ABS(D5/B5*100)</f>
        <v>77.38219349457881</v>
      </c>
      <c r="H5" s="21"/>
    </row>
    <row r="6" spans="1:8" s="27" customFormat="1" ht="22.5" customHeight="1">
      <c r="A6" s="23" t="s">
        <v>2</v>
      </c>
      <c r="B6" s="24">
        <v>134288</v>
      </c>
      <c r="C6" s="24">
        <v>67297</v>
      </c>
      <c r="D6" s="24">
        <v>103915</v>
      </c>
      <c r="E6" s="25">
        <f t="shared" si="0"/>
        <v>36618</v>
      </c>
      <c r="F6" s="25">
        <f>ABS(E6/C6*100)</f>
        <v>54.412529533263</v>
      </c>
      <c r="G6" s="25">
        <f>ABS(D6/B6*100)</f>
        <v>77.38219349457881</v>
      </c>
      <c r="H6" s="26"/>
    </row>
    <row r="7" spans="1:8" s="22" customFormat="1" ht="22.5" customHeight="1">
      <c r="A7" s="19" t="s">
        <v>3</v>
      </c>
      <c r="B7" s="20">
        <f>SUM(B8:B13)</f>
        <v>-34370</v>
      </c>
      <c r="C7" s="20">
        <f>SUM(C8:C13)</f>
        <v>-25280</v>
      </c>
      <c r="D7" s="20">
        <f>SUM(D8:D13)</f>
        <v>-92014</v>
      </c>
      <c r="E7" s="20">
        <f t="shared" si="0"/>
        <v>-66734</v>
      </c>
      <c r="F7" s="20">
        <f>ABS(E7/C7*100)</f>
        <v>263.9794303797468</v>
      </c>
      <c r="G7" s="20">
        <f>ABS(D7/B7*100)</f>
        <v>267.7160314227524</v>
      </c>
      <c r="H7" s="21"/>
    </row>
    <row r="8" spans="1:8" s="27" customFormat="1" ht="22.5" customHeight="1">
      <c r="A8" s="23" t="s">
        <v>4</v>
      </c>
      <c r="B8" s="24">
        <v>1732</v>
      </c>
      <c r="C8" s="24">
        <v>689</v>
      </c>
      <c r="D8" s="24">
        <v>13720</v>
      </c>
      <c r="E8" s="25">
        <f t="shared" si="0"/>
        <v>13031</v>
      </c>
      <c r="F8" s="25">
        <f>ABS(E8/C8*100)</f>
        <v>1891.291727140784</v>
      </c>
      <c r="G8" s="25">
        <f>ABS(D8/B8*100)</f>
        <v>792.1478060046189</v>
      </c>
      <c r="H8" s="26"/>
    </row>
    <row r="9" spans="1:8" s="27" customFormat="1" ht="22.5" customHeight="1">
      <c r="A9" s="23" t="s">
        <v>21</v>
      </c>
      <c r="B9" s="24">
        <v>1830</v>
      </c>
      <c r="C9" s="24">
        <v>333</v>
      </c>
      <c r="D9" s="24">
        <v>657</v>
      </c>
      <c r="E9" s="25">
        <f t="shared" si="0"/>
        <v>324</v>
      </c>
      <c r="F9" s="25">
        <f>ABS(E9/C9*100)</f>
        <v>97.2972972972973</v>
      </c>
      <c r="G9" s="25">
        <f>ABS(D9/B9*100)</f>
        <v>35.90163934426229</v>
      </c>
      <c r="H9" s="26"/>
    </row>
    <row r="10" spans="1:8" s="27" customFormat="1" ht="22.5" customHeight="1">
      <c r="A10" s="23" t="s">
        <v>22</v>
      </c>
      <c r="B10" s="24">
        <v>6507</v>
      </c>
      <c r="C10" s="24">
        <v>2350</v>
      </c>
      <c r="D10" s="24">
        <v>-46653</v>
      </c>
      <c r="E10" s="25">
        <f t="shared" si="0"/>
        <v>-49003</v>
      </c>
      <c r="F10" s="28" t="s">
        <v>23</v>
      </c>
      <c r="G10" s="28" t="s">
        <v>23</v>
      </c>
      <c r="H10" s="26"/>
    </row>
    <row r="11" spans="1:8" s="27" customFormat="1" ht="22.5" customHeight="1">
      <c r="A11" s="23" t="s">
        <v>5</v>
      </c>
      <c r="B11" s="24">
        <v>-44811</v>
      </c>
      <c r="C11" s="24">
        <v>-28740</v>
      </c>
      <c r="D11" s="24">
        <v>-60233</v>
      </c>
      <c r="E11" s="25">
        <f t="shared" si="0"/>
        <v>-31493</v>
      </c>
      <c r="F11" s="25">
        <f>ABS(E11/C11*100)</f>
        <v>109.57898399443285</v>
      </c>
      <c r="G11" s="25">
        <f>ABS(D11/B11*100)</f>
        <v>134.41565686996498</v>
      </c>
      <c r="H11" s="26"/>
    </row>
    <row r="12" spans="1:8" s="27" customFormat="1" ht="22.5" customHeight="1">
      <c r="A12" s="23" t="s">
        <v>6</v>
      </c>
      <c r="B12" s="24">
        <v>315</v>
      </c>
      <c r="C12" s="24">
        <v>51</v>
      </c>
      <c r="D12" s="24">
        <v>34</v>
      </c>
      <c r="E12" s="25">
        <f t="shared" si="0"/>
        <v>-17</v>
      </c>
      <c r="F12" s="25">
        <f>ABS(E12/C12*100)</f>
        <v>33.33333333333333</v>
      </c>
      <c r="G12" s="25">
        <f aca="true" t="shared" si="1" ref="G12:G24">ABS(D12/B12*100)</f>
        <v>10.793650793650794</v>
      </c>
      <c r="H12" s="26"/>
    </row>
    <row r="13" spans="1:8" s="27" customFormat="1" ht="22.5" customHeight="1">
      <c r="A13" s="23" t="s">
        <v>24</v>
      </c>
      <c r="B13" s="24">
        <v>57</v>
      </c>
      <c r="C13" s="24">
        <v>37</v>
      </c>
      <c r="D13" s="24">
        <v>461</v>
      </c>
      <c r="E13" s="25">
        <f t="shared" si="0"/>
        <v>424</v>
      </c>
      <c r="F13" s="25">
        <v>1143</v>
      </c>
      <c r="G13" s="25">
        <f>ABS(D13/B13*100)</f>
        <v>808.7719298245614</v>
      </c>
      <c r="H13" s="26"/>
    </row>
    <row r="14" spans="1:8" s="22" customFormat="1" ht="22.5" customHeight="1">
      <c r="A14" s="19" t="s">
        <v>7</v>
      </c>
      <c r="B14" s="20">
        <f>SUM(B15:B18)</f>
        <v>25247</v>
      </c>
      <c r="C14" s="20">
        <f>SUM(C15:C18)</f>
        <v>12115</v>
      </c>
      <c r="D14" s="20">
        <f>SUM(D15:D18)</f>
        <v>14276</v>
      </c>
      <c r="E14" s="20">
        <f t="shared" si="0"/>
        <v>2161</v>
      </c>
      <c r="F14" s="20">
        <f>ABS(E14/C14*100)</f>
        <v>17.837391663227404</v>
      </c>
      <c r="G14" s="20">
        <f t="shared" si="1"/>
        <v>56.54533211866757</v>
      </c>
      <c r="H14" s="21"/>
    </row>
    <row r="15" spans="1:8" s="27" customFormat="1" ht="22.5" customHeight="1">
      <c r="A15" s="23" t="s">
        <v>25</v>
      </c>
      <c r="B15" s="24"/>
      <c r="C15" s="29"/>
      <c r="D15" s="29"/>
      <c r="E15" s="29"/>
      <c r="F15" s="30"/>
      <c r="G15" s="30"/>
      <c r="H15" s="26"/>
    </row>
    <row r="16" spans="1:8" s="27" customFormat="1" ht="22.5" customHeight="1">
      <c r="A16" s="23" t="s">
        <v>26</v>
      </c>
      <c r="B16" s="24">
        <v>16543</v>
      </c>
      <c r="C16" s="24">
        <v>7890</v>
      </c>
      <c r="D16" s="24">
        <v>9319</v>
      </c>
      <c r="E16" s="25">
        <f aca="true" t="shared" si="2" ref="E16:E27">D16-C16</f>
        <v>1429</v>
      </c>
      <c r="F16" s="25">
        <f>ABS(E16/C16*100)</f>
        <v>18.111533586818755</v>
      </c>
      <c r="G16" s="25">
        <f t="shared" si="1"/>
        <v>56.33198331620625</v>
      </c>
      <c r="H16" s="26"/>
    </row>
    <row r="17" spans="1:8" s="27" customFormat="1" ht="22.5" customHeight="1">
      <c r="A17" s="23" t="s">
        <v>27</v>
      </c>
      <c r="B17" s="24">
        <v>70</v>
      </c>
      <c r="C17" s="24">
        <v>35</v>
      </c>
      <c r="D17" s="24">
        <v>45</v>
      </c>
      <c r="E17" s="25">
        <f t="shared" si="2"/>
        <v>10</v>
      </c>
      <c r="F17" s="25">
        <v>28</v>
      </c>
      <c r="G17" s="25">
        <f t="shared" si="1"/>
        <v>64.28571428571429</v>
      </c>
      <c r="H17" s="26"/>
    </row>
    <row r="18" spans="1:8" s="27" customFormat="1" ht="22.5" customHeight="1">
      <c r="A18" s="23" t="s">
        <v>28</v>
      </c>
      <c r="B18" s="24">
        <v>8634</v>
      </c>
      <c r="C18" s="24">
        <v>4190</v>
      </c>
      <c r="D18" s="24">
        <v>4912</v>
      </c>
      <c r="E18" s="25">
        <f t="shared" si="2"/>
        <v>722</v>
      </c>
      <c r="F18" s="25">
        <f aca="true" t="shared" si="3" ref="F18:F24">ABS(E18/C18*100)</f>
        <v>17.231503579952268</v>
      </c>
      <c r="G18" s="25">
        <f t="shared" si="1"/>
        <v>56.891359740560574</v>
      </c>
      <c r="H18" s="26"/>
    </row>
    <row r="19" spans="1:8" s="22" customFormat="1" ht="19.5" customHeight="1">
      <c r="A19" s="19" t="s">
        <v>8</v>
      </c>
      <c r="B19" s="20">
        <f>SUM(B20:B25)</f>
        <v>4955</v>
      </c>
      <c r="C19" s="20">
        <f>SUM(C20:C25)</f>
        <v>2148</v>
      </c>
      <c r="D19" s="20">
        <f>SUM(D20:D25)</f>
        <v>3815</v>
      </c>
      <c r="E19" s="20">
        <f t="shared" si="2"/>
        <v>1667</v>
      </c>
      <c r="F19" s="20">
        <f t="shared" si="3"/>
        <v>77.60707635009311</v>
      </c>
      <c r="G19" s="20">
        <f t="shared" si="1"/>
        <v>76.99293642785065</v>
      </c>
      <c r="H19" s="21"/>
    </row>
    <row r="20" spans="1:8" s="27" customFormat="1" ht="22.5" customHeight="1">
      <c r="A20" s="23" t="s">
        <v>29</v>
      </c>
      <c r="B20" s="24">
        <v>10923</v>
      </c>
      <c r="C20" s="24">
        <v>5038</v>
      </c>
      <c r="D20" s="24">
        <v>5991</v>
      </c>
      <c r="E20" s="25">
        <f t="shared" si="2"/>
        <v>953</v>
      </c>
      <c r="F20" s="25">
        <f t="shared" si="3"/>
        <v>18.91623660182612</v>
      </c>
      <c r="G20" s="25">
        <f t="shared" si="1"/>
        <v>54.847569349079926</v>
      </c>
      <c r="H20" s="26"/>
    </row>
    <row r="21" spans="1:8" s="27" customFormat="1" ht="19.5" customHeight="1">
      <c r="A21" s="23" t="s">
        <v>30</v>
      </c>
      <c r="B21" s="24">
        <v>-10900</v>
      </c>
      <c r="C21" s="24">
        <v>-5393</v>
      </c>
      <c r="D21" s="24">
        <v>-5191</v>
      </c>
      <c r="E21" s="25">
        <f t="shared" si="2"/>
        <v>202</v>
      </c>
      <c r="F21" s="25">
        <f t="shared" si="3"/>
        <v>3.745596143148526</v>
      </c>
      <c r="G21" s="28" t="s">
        <v>31</v>
      </c>
      <c r="H21" s="26"/>
    </row>
    <row r="22" spans="1:8" s="27" customFormat="1" ht="19.5" customHeight="1">
      <c r="A22" s="23" t="s">
        <v>32</v>
      </c>
      <c r="B22" s="24">
        <v>529</v>
      </c>
      <c r="C22" s="24">
        <v>266</v>
      </c>
      <c r="D22" s="24">
        <v>293</v>
      </c>
      <c r="E22" s="31">
        <f t="shared" si="2"/>
        <v>27</v>
      </c>
      <c r="F22" s="25">
        <f t="shared" si="3"/>
        <v>10.150375939849624</v>
      </c>
      <c r="G22" s="25">
        <v>56</v>
      </c>
      <c r="H22" s="26"/>
    </row>
    <row r="23" spans="1:8" s="27" customFormat="1" ht="19.5" customHeight="1">
      <c r="A23" s="23" t="s">
        <v>33</v>
      </c>
      <c r="B23" s="24">
        <v>1265</v>
      </c>
      <c r="C23" s="24">
        <v>622</v>
      </c>
      <c r="D23" s="24">
        <v>857</v>
      </c>
      <c r="E23" s="25">
        <f t="shared" si="2"/>
        <v>235</v>
      </c>
      <c r="F23" s="25">
        <f t="shared" si="3"/>
        <v>37.78135048231511</v>
      </c>
      <c r="G23" s="25">
        <f t="shared" si="1"/>
        <v>67.74703557312253</v>
      </c>
      <c r="H23" s="26"/>
    </row>
    <row r="24" spans="1:8" s="27" customFormat="1" ht="19.5" customHeight="1">
      <c r="A24" s="23" t="s">
        <v>34</v>
      </c>
      <c r="B24" s="24">
        <v>3022</v>
      </c>
      <c r="C24" s="24">
        <v>1570</v>
      </c>
      <c r="D24" s="24">
        <v>1806</v>
      </c>
      <c r="E24" s="25">
        <f t="shared" si="2"/>
        <v>236</v>
      </c>
      <c r="F24" s="25">
        <f t="shared" si="3"/>
        <v>15.031847133757962</v>
      </c>
      <c r="G24" s="25">
        <f t="shared" si="1"/>
        <v>59.76174718729318</v>
      </c>
      <c r="H24" s="26"/>
    </row>
    <row r="25" spans="1:8" s="27" customFormat="1" ht="19.5" customHeight="1">
      <c r="A25" s="23" t="s">
        <v>35</v>
      </c>
      <c r="B25" s="24">
        <v>116</v>
      </c>
      <c r="C25" s="24">
        <v>45</v>
      </c>
      <c r="D25" s="24">
        <v>59</v>
      </c>
      <c r="E25" s="25">
        <f t="shared" si="2"/>
        <v>14</v>
      </c>
      <c r="F25" s="25">
        <v>32</v>
      </c>
      <c r="G25" s="25">
        <f>ABS(D25/B25*100)</f>
        <v>50.86206896551724</v>
      </c>
      <c r="H25" s="26"/>
    </row>
    <row r="26" spans="1:8" s="22" customFormat="1" ht="19.5" customHeight="1">
      <c r="A26" s="19" t="s">
        <v>9</v>
      </c>
      <c r="B26" s="20">
        <f>B27</f>
        <v>44</v>
      </c>
      <c r="C26" s="20">
        <f>C27</f>
        <v>22</v>
      </c>
      <c r="D26" s="20">
        <f>D27</f>
        <v>-1060</v>
      </c>
      <c r="E26" s="20">
        <f t="shared" si="2"/>
        <v>-1082</v>
      </c>
      <c r="F26" s="32" t="s">
        <v>10</v>
      </c>
      <c r="G26" s="32" t="s">
        <v>10</v>
      </c>
      <c r="H26" s="21"/>
    </row>
    <row r="27" spans="1:8" s="27" customFormat="1" ht="19.5" customHeight="1">
      <c r="A27" s="23" t="s">
        <v>36</v>
      </c>
      <c r="B27" s="24">
        <v>44</v>
      </c>
      <c r="C27" s="24">
        <v>22</v>
      </c>
      <c r="D27" s="24">
        <v>-1060</v>
      </c>
      <c r="E27" s="25">
        <f t="shared" si="2"/>
        <v>-1082</v>
      </c>
      <c r="F27" s="28" t="s">
        <v>10</v>
      </c>
      <c r="G27" s="28" t="s">
        <v>10</v>
      </c>
      <c r="H27" s="26"/>
    </row>
    <row r="28" spans="1:8" s="22" customFormat="1" ht="19.5" customHeight="1">
      <c r="A28" s="19" t="s">
        <v>37</v>
      </c>
      <c r="B28" s="29"/>
      <c r="C28" s="29"/>
      <c r="D28" s="29"/>
      <c r="E28" s="33"/>
      <c r="F28" s="29"/>
      <c r="G28" s="29"/>
      <c r="H28" s="21"/>
    </row>
    <row r="29" spans="1:8" s="27" customFormat="1" ht="19.5" customHeight="1">
      <c r="A29" s="23" t="s">
        <v>38</v>
      </c>
      <c r="B29" s="29"/>
      <c r="C29" s="29"/>
      <c r="D29" s="29"/>
      <c r="E29" s="29"/>
      <c r="F29" s="29"/>
      <c r="G29" s="29"/>
      <c r="H29" s="26"/>
    </row>
    <row r="30" spans="1:8" s="22" customFormat="1" ht="19.5" customHeight="1">
      <c r="A30" s="19" t="s">
        <v>11</v>
      </c>
      <c r="B30" s="34">
        <f>B31</f>
        <v>2</v>
      </c>
      <c r="C30" s="20">
        <f>C31</f>
        <v>1</v>
      </c>
      <c r="D30" s="20">
        <f>D31</f>
        <v>-4592</v>
      </c>
      <c r="E30" s="20">
        <f>D30-C30</f>
        <v>-4593</v>
      </c>
      <c r="F30" s="32" t="s">
        <v>10</v>
      </c>
      <c r="G30" s="32" t="s">
        <v>10</v>
      </c>
      <c r="H30" s="21"/>
    </row>
    <row r="31" spans="1:8" s="27" customFormat="1" ht="19.5" customHeight="1">
      <c r="A31" s="23" t="s">
        <v>39</v>
      </c>
      <c r="B31" s="35">
        <v>2</v>
      </c>
      <c r="C31" s="24">
        <v>1</v>
      </c>
      <c r="D31" s="24">
        <v>-4592</v>
      </c>
      <c r="E31" s="25">
        <f>D31-C31</f>
        <v>-4593</v>
      </c>
      <c r="F31" s="28" t="s">
        <v>10</v>
      </c>
      <c r="G31" s="28" t="s">
        <v>10</v>
      </c>
      <c r="H31" s="36"/>
    </row>
    <row r="32" spans="1:8" s="38" customFormat="1" ht="19.5" customHeight="1">
      <c r="A32" s="19" t="s">
        <v>40</v>
      </c>
      <c r="B32" s="20">
        <f>B5+B7+B14+B19+B26+B28+B30</f>
        <v>130166</v>
      </c>
      <c r="C32" s="20">
        <f>C5+C7+C14+C19+C26+C28+C30</f>
        <v>56303</v>
      </c>
      <c r="D32" s="20">
        <f>D5+D7+D14+D19+D26+D28+D30</f>
        <v>24340</v>
      </c>
      <c r="E32" s="20">
        <f>D32-C32</f>
        <v>-31963</v>
      </c>
      <c r="F32" s="20">
        <f>ABS(E32/C32*100)</f>
        <v>56.76962151217519</v>
      </c>
      <c r="G32" s="20">
        <f>ABS(D32/B32*100)</f>
        <v>18.699199483736155</v>
      </c>
      <c r="H32" s="37"/>
    </row>
    <row r="33" spans="1:7" s="41" customFormat="1" ht="17.25" customHeight="1">
      <c r="A33" s="39" t="s">
        <v>41</v>
      </c>
      <c r="B33" s="40"/>
      <c r="C33" s="40"/>
      <c r="D33" s="40"/>
      <c r="E33" s="40"/>
      <c r="F33" s="40"/>
      <c r="G33" s="40"/>
    </row>
    <row r="34" spans="1:7" s="44" customFormat="1" ht="12" customHeight="1">
      <c r="A34" s="42" t="s">
        <v>42</v>
      </c>
      <c r="B34" s="42"/>
      <c r="C34" s="42"/>
      <c r="D34" s="42"/>
      <c r="E34" s="42"/>
      <c r="F34" s="42"/>
      <c r="G34" s="43"/>
    </row>
    <row r="35" spans="1:7" s="44" customFormat="1" ht="12" customHeight="1">
      <c r="A35" s="45" t="s">
        <v>43</v>
      </c>
      <c r="B35" s="43"/>
      <c r="C35" s="43"/>
      <c r="D35" s="43"/>
      <c r="E35" s="43"/>
      <c r="F35" s="43"/>
      <c r="G35" s="43"/>
    </row>
    <row r="36" spans="1:7" s="44" customFormat="1" ht="12" customHeight="1">
      <c r="A36" s="45" t="s">
        <v>44</v>
      </c>
      <c r="B36" s="43"/>
      <c r="C36" s="43"/>
      <c r="D36" s="43"/>
      <c r="E36" s="43"/>
      <c r="F36" s="43"/>
      <c r="G36" s="43"/>
    </row>
    <row r="37" spans="1:7" s="49" customFormat="1" ht="33.75" customHeight="1">
      <c r="A37" s="46" t="s">
        <v>45</v>
      </c>
      <c r="B37" s="47"/>
      <c r="C37" s="47"/>
      <c r="D37" s="47"/>
      <c r="E37" s="47"/>
      <c r="F37" s="47"/>
      <c r="G37" s="48"/>
    </row>
  </sheetData>
  <mergeCells count="6">
    <mergeCell ref="A37:G37"/>
    <mergeCell ref="A1:G1"/>
    <mergeCell ref="A3:A4"/>
    <mergeCell ref="A34:F34"/>
    <mergeCell ref="C3:G3"/>
    <mergeCell ref="B3:B4"/>
  </mergeCells>
  <printOptions horizontalCentered="1"/>
  <pageMargins left="0.1968503937007874" right="0.1968503937007874" top="0.7874015748031497" bottom="0.5118110236220472" header="0.5905511811023623" footer="0.31496062992125984"/>
  <pageSetup firstPageNumber="12" useFirstPageNumber="1" horizontalDpi="600" verticalDpi="600" orientation="landscape" paperSize="9" scale="90" r:id="rId1"/>
  <headerFooter alignWithMargins="0">
    <oddHeader>&amp;L&amp;"標楷體,標準"&amp;17附表&amp;"Times New Roman,標準"4</oddHeader>
    <oddFooter>&amp;C&amp;"Times New Roman,標準"&amp;13&amp;P</oddFooter>
  </headerFooter>
  <rowBreaks count="1" manualBreakCount="1">
    <brk id="23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會計管理中心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temp</dc:creator>
  <cp:keywords/>
  <dc:description/>
  <cp:lastModifiedBy>temp</cp:lastModifiedBy>
  <dcterms:created xsi:type="dcterms:W3CDTF">2008-10-24T06:35:34Z</dcterms:created>
  <dcterms:modified xsi:type="dcterms:W3CDTF">2008-10-24T06:36:02Z</dcterms:modified>
  <cp:category/>
  <cp:version/>
  <cp:contentType/>
  <cp:contentStatus/>
</cp:coreProperties>
</file>