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20" windowHeight="9705" activeTab="0"/>
  </bookViews>
  <sheets>
    <sheet name="總表" sheetId="1" r:id="rId1"/>
    <sheet name="明細表" sheetId="2" r:id="rId2"/>
  </sheets>
  <definedNames>
    <definedName name="_xlnm.Print_Area" localSheetId="1">'明細表'!$A$1:$L$46</definedName>
    <definedName name="_xlnm.Print_Area" localSheetId="0">'總表'!$A$1:$F$29</definedName>
    <definedName name="_xlnm.Print_Titles" localSheetId="1">'明細表'!$1:$5</definedName>
    <definedName name="_xlnm.Print_Titles" localSheetId="0">'總表'!$5:$5</definedName>
  </definedNames>
  <calcPr fullCalcOnLoad="1"/>
</workbook>
</file>

<file path=xl/sharedStrings.xml><?xml version="1.0" encoding="utf-8"?>
<sst xmlns="http://schemas.openxmlformats.org/spreadsheetml/2006/main" count="101" uniqueCount="69">
  <si>
    <t>平衡表科</t>
  </si>
  <si>
    <t>目明細表</t>
  </si>
  <si>
    <t>年12月31日</t>
  </si>
  <si>
    <t>單位:新臺幣元</t>
  </si>
  <si>
    <t>合　計</t>
  </si>
  <si>
    <t>營建署及所屬</t>
  </si>
  <si>
    <t>水利署及所屬</t>
  </si>
  <si>
    <t>農業委員會</t>
  </si>
  <si>
    <t>林務局</t>
  </si>
  <si>
    <t>水土保持局</t>
  </si>
  <si>
    <t>漁業署及所屬</t>
  </si>
  <si>
    <t>農糧署及所屬</t>
  </si>
  <si>
    <t>資產</t>
  </si>
  <si>
    <t>ˉ流動資產</t>
  </si>
  <si>
    <t>ˉˉ現金</t>
  </si>
  <si>
    <t>ˉˉ應收款項</t>
  </si>
  <si>
    <t>ˉˉ應收其他基金款</t>
  </si>
  <si>
    <t>ˉˉ應收其他政府款</t>
  </si>
  <si>
    <t>ˉˉ存貨</t>
  </si>
  <si>
    <t>ˉˉ暫付款</t>
  </si>
  <si>
    <t>ˉˉ預付款</t>
  </si>
  <si>
    <t>ˉˉ預付其他基金款</t>
  </si>
  <si>
    <t>ˉˉ預付其他政府款</t>
  </si>
  <si>
    <t>ˉˉ存出保證金</t>
  </si>
  <si>
    <t>ˉˉ其他流動資產</t>
  </si>
  <si>
    <t>負債</t>
  </si>
  <si>
    <t>ˉ流動負債</t>
  </si>
  <si>
    <t>ˉˉ短期債務</t>
  </si>
  <si>
    <t>ˉˉ應付款項</t>
  </si>
  <si>
    <t>ˉˉ應付其他基金款</t>
  </si>
  <si>
    <t>ˉˉ應付其他政府款</t>
  </si>
  <si>
    <t>ˉˉ暫收款</t>
  </si>
  <si>
    <t>ˉˉ預收款</t>
  </si>
  <si>
    <t>ˉˉ預收其他基金款</t>
  </si>
  <si>
    <t>ˉˉ存入保證金</t>
  </si>
  <si>
    <t>ˉˉ應付代收款</t>
  </si>
  <si>
    <t>ˉˉ應付保管款</t>
  </si>
  <si>
    <t>ˉˉ其他流動負債</t>
  </si>
  <si>
    <t>淨資產</t>
  </si>
  <si>
    <t>ˉ資產負債淨額</t>
  </si>
  <si>
    <t>ˉˉ資產負債淨額</t>
  </si>
  <si>
    <t>中央</t>
  </si>
  <si>
    <t>政府</t>
  </si>
  <si>
    <t>中華民國106</t>
  </si>
  <si>
    <t>經濟部主管
小計</t>
  </si>
  <si>
    <t>內政部主管
小計</t>
  </si>
  <si>
    <t>農業委員會主管
小計</t>
  </si>
  <si>
    <t>平衡表</t>
  </si>
  <si>
    <t>科　　　目</t>
  </si>
  <si>
    <t>金　　　額</t>
  </si>
  <si>
    <t>資產</t>
  </si>
  <si>
    <t/>
  </si>
  <si>
    <t>負債</t>
  </si>
  <si>
    <t>　流動資產</t>
  </si>
  <si>
    <t>　流動負債</t>
  </si>
  <si>
    <t xml:space="preserve">    應收款項</t>
  </si>
  <si>
    <t xml:space="preserve">    應付款項</t>
  </si>
  <si>
    <t xml:space="preserve">    應付其他政府款</t>
  </si>
  <si>
    <t xml:space="preserve">    預付款</t>
  </si>
  <si>
    <t xml:space="preserve">    預付其他政府款</t>
  </si>
  <si>
    <t>淨資產</t>
  </si>
  <si>
    <t>流域綜合治理計畫</t>
  </si>
  <si>
    <t>流域綜合治理計畫</t>
  </si>
  <si>
    <t>第2期特別決算</t>
  </si>
  <si>
    <t>流域綜合治理計畫第2期特別決算</t>
  </si>
  <si>
    <t>中央政府</t>
  </si>
  <si>
    <t>中華民國106年12月31日</t>
  </si>
  <si>
    <t>合　　計</t>
  </si>
  <si>
    <t>　   　　機關名稱　
　科目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</si>
</sst>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-\ #,##0.00_-;\-\ #,##0.00_-;_-\ &quot;-&quot;??_-;_-@_-"/>
    <numFmt numFmtId="178" formatCode="#,##0.00\ ;[Black]\-#,##0.00\ ;&quot;- &quot;"/>
    <numFmt numFmtId="179" formatCode="#,##0.00_ "/>
  </numFmts>
  <fonts count="6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5"/>
      <name val="標楷體"/>
      <family val="4"/>
    </font>
    <font>
      <sz val="9"/>
      <name val="標楷體"/>
      <family val="4"/>
    </font>
    <font>
      <sz val="10"/>
      <color indexed="8"/>
      <name val="標楷體"/>
      <family val="4"/>
    </font>
    <font>
      <sz val="8"/>
      <color indexed="8"/>
      <name val="標楷體"/>
      <family val="4"/>
    </font>
    <font>
      <sz val="9"/>
      <name val="Arial"/>
      <family val="2"/>
    </font>
    <font>
      <sz val="6"/>
      <color indexed="8"/>
      <name val="Arial"/>
      <family val="2"/>
    </font>
    <font>
      <sz val="6"/>
      <color indexed="8"/>
      <name val="標楷體"/>
      <family val="4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sz val="15"/>
      <color indexed="8"/>
      <name val="標楷體"/>
      <family val="4"/>
    </font>
    <font>
      <sz val="17"/>
      <color indexed="8"/>
      <name val="標楷體"/>
      <family val="4"/>
    </font>
    <font>
      <sz val="12"/>
      <color indexed="8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8"/>
      <color indexed="8"/>
      <name val="新細明體"/>
      <family val="1"/>
    </font>
    <font>
      <sz val="16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indexed="8"/>
      <name val="Calibri"/>
      <family val="1"/>
    </font>
    <font>
      <sz val="8"/>
      <color indexed="8"/>
      <name val="Calibri"/>
      <family val="1"/>
    </font>
    <font>
      <sz val="10"/>
      <color indexed="8"/>
      <name val="Calibri Light"/>
      <family val="1"/>
    </font>
    <font>
      <sz val="16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72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vertical="center" wrapText="1"/>
    </xf>
    <xf numFmtId="4" fontId="7" fillId="0" borderId="13" xfId="0" applyNumberFormat="1" applyFont="1" applyFill="1" applyBorder="1" applyAlignment="1">
      <alignment horizontal="right" vertical="center" wrapText="1"/>
    </xf>
    <xf numFmtId="178" fontId="7" fillId="0" borderId="1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78" fontId="7" fillId="0" borderId="13" xfId="0" applyNumberFormat="1" applyFont="1" applyFill="1" applyBorder="1" applyAlignment="1">
      <alignment horizontal="right" vertical="center"/>
    </xf>
    <xf numFmtId="178" fontId="7" fillId="0" borderId="14" xfId="0" applyNumberFormat="1" applyFont="1" applyFill="1" applyBorder="1" applyAlignment="1">
      <alignment horizontal="right" vertical="center"/>
    </xf>
    <xf numFmtId="49" fontId="8" fillId="0" borderId="0" xfId="0" applyNumberFormat="1" applyFont="1" applyBorder="1" applyAlignment="1">
      <alignment vertical="center" wrapText="1"/>
    </xf>
    <xf numFmtId="49" fontId="9" fillId="0" borderId="0" xfId="0" applyNumberFormat="1" applyFont="1" applyBorder="1" applyAlignment="1">
      <alignment vertical="center" wrapText="1"/>
    </xf>
    <xf numFmtId="0" fontId="56" fillId="0" borderId="15" xfId="0" applyNumberFormat="1" applyFont="1" applyBorder="1" applyAlignment="1">
      <alignment vertical="center" wrapText="1"/>
    </xf>
    <xf numFmtId="0" fontId="56" fillId="0" borderId="16" xfId="0" applyNumberFormat="1" applyFont="1" applyBorder="1" applyAlignment="1">
      <alignment vertical="center" wrapText="1"/>
    </xf>
    <xf numFmtId="4" fontId="10" fillId="0" borderId="13" xfId="0" applyNumberFormat="1" applyFont="1" applyBorder="1" applyAlignment="1">
      <alignment horizontal="right" vertical="center" wrapText="1"/>
    </xf>
    <xf numFmtId="4" fontId="10" fillId="0" borderId="15" xfId="0" applyNumberFormat="1" applyFont="1" applyBorder="1" applyAlignment="1">
      <alignment horizontal="right" vertical="center" wrapText="1"/>
    </xf>
    <xf numFmtId="0" fontId="56" fillId="0" borderId="12" xfId="0" applyNumberFormat="1" applyFont="1" applyBorder="1" applyAlignment="1">
      <alignment vertical="center" wrapText="1"/>
    </xf>
    <xf numFmtId="4" fontId="10" fillId="0" borderId="0" xfId="0" applyNumberFormat="1" applyFont="1" applyBorder="1" applyAlignment="1">
      <alignment horizontal="right" vertical="center" wrapText="1"/>
    </xf>
    <xf numFmtId="49" fontId="56" fillId="0" borderId="15" xfId="0" applyNumberFormat="1" applyFont="1" applyBorder="1" applyAlignment="1">
      <alignment horizontal="left" vertical="center" wrapText="1" indent="1"/>
    </xf>
    <xf numFmtId="49" fontId="56" fillId="0" borderId="12" xfId="0" applyNumberFormat="1" applyFont="1" applyBorder="1" applyAlignment="1">
      <alignment horizontal="left" vertical="center" wrapText="1" indent="1"/>
    </xf>
    <xf numFmtId="0" fontId="11" fillId="0" borderId="15" xfId="0" applyNumberFormat="1" applyFont="1" applyBorder="1" applyAlignment="1">
      <alignment vertical="center" wrapText="1"/>
    </xf>
    <xf numFmtId="0" fontId="57" fillId="0" borderId="12" xfId="0" applyNumberFormat="1" applyFont="1" applyBorder="1" applyAlignment="1">
      <alignment vertical="center" wrapText="1"/>
    </xf>
    <xf numFmtId="4" fontId="12" fillId="0" borderId="0" xfId="0" applyNumberFormat="1" applyFont="1" applyBorder="1" applyAlignment="1">
      <alignment horizontal="right" vertical="center" wrapText="1"/>
    </xf>
    <xf numFmtId="0" fontId="5" fillId="0" borderId="15" xfId="0" applyNumberFormat="1" applyFont="1" applyBorder="1" applyAlignment="1">
      <alignment vertical="center" wrapText="1"/>
    </xf>
    <xf numFmtId="0" fontId="5" fillId="0" borderId="12" xfId="0" applyNumberFormat="1" applyFont="1" applyBorder="1" applyAlignment="1">
      <alignment vertical="center" wrapText="1"/>
    </xf>
    <xf numFmtId="0" fontId="6" fillId="0" borderId="15" xfId="0" applyNumberFormat="1" applyFont="1" applyBorder="1" applyAlignment="1">
      <alignment vertical="center" wrapText="1"/>
    </xf>
    <xf numFmtId="4" fontId="12" fillId="0" borderId="13" xfId="0" applyNumberFormat="1" applyFont="1" applyBorder="1" applyAlignment="1">
      <alignment horizontal="right" vertical="center" wrapText="1"/>
    </xf>
    <xf numFmtId="4" fontId="12" fillId="0" borderId="15" xfId="0" applyNumberFormat="1" applyFont="1" applyBorder="1" applyAlignment="1">
      <alignment horizontal="right" vertical="center" wrapText="1"/>
    </xf>
    <xf numFmtId="0" fontId="6" fillId="0" borderId="12" xfId="0" applyNumberFormat="1" applyFont="1" applyBorder="1" applyAlignment="1">
      <alignment vertical="center" wrapText="1"/>
    </xf>
    <xf numFmtId="0" fontId="58" fillId="0" borderId="17" xfId="0" applyNumberFormat="1" applyFont="1" applyBorder="1" applyAlignment="1">
      <alignment vertical="center" wrapText="1"/>
    </xf>
    <xf numFmtId="4" fontId="12" fillId="0" borderId="18" xfId="0" applyNumberFormat="1" applyFont="1" applyBorder="1" applyAlignment="1">
      <alignment horizontal="right"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178" fontId="7" fillId="0" borderId="19" xfId="0" applyNumberFormat="1" applyFont="1" applyFill="1" applyBorder="1" applyAlignment="1">
      <alignment horizontal="right" vertical="center"/>
    </xf>
    <xf numFmtId="178" fontId="7" fillId="0" borderId="20" xfId="0" applyNumberFormat="1" applyFont="1" applyFill="1" applyBorder="1" applyAlignment="1">
      <alignment horizontal="right" vertical="center"/>
    </xf>
    <xf numFmtId="178" fontId="7" fillId="0" borderId="15" xfId="0" applyNumberFormat="1" applyFont="1" applyFill="1" applyBorder="1" applyAlignment="1">
      <alignment horizontal="right" vertical="center"/>
    </xf>
    <xf numFmtId="178" fontId="7" fillId="0" borderId="21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7" fillId="0" borderId="17" xfId="0" applyNumberFormat="1" applyFont="1" applyFill="1" applyBorder="1" applyAlignment="1">
      <alignment horizontal="right" vertical="center"/>
    </xf>
    <xf numFmtId="178" fontId="7" fillId="0" borderId="10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vertical="center" wrapText="1"/>
    </xf>
    <xf numFmtId="4" fontId="2" fillId="0" borderId="17" xfId="0" applyNumberFormat="1" applyFont="1" applyFill="1" applyBorder="1" applyAlignment="1">
      <alignment vertical="center" wrapText="1"/>
    </xf>
    <xf numFmtId="178" fontId="7" fillId="0" borderId="18" xfId="0" applyNumberFormat="1" applyFont="1" applyFill="1" applyBorder="1" applyAlignment="1">
      <alignment horizontal="right" vertical="center"/>
    </xf>
    <xf numFmtId="0" fontId="16" fillId="0" borderId="10" xfId="0" applyNumberFormat="1" applyFont="1" applyFill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horizontal="right" vertical="center" wrapText="1"/>
    </xf>
    <xf numFmtId="0" fontId="15" fillId="0" borderId="22" xfId="0" applyNumberFormat="1" applyFont="1" applyBorder="1" applyAlignment="1">
      <alignment horizontal="center" vertical="center" wrapText="1"/>
    </xf>
    <xf numFmtId="0" fontId="15" fillId="0" borderId="23" xfId="0" applyNumberFormat="1" applyFont="1" applyBorder="1" applyAlignment="1">
      <alignment horizontal="center" vertical="center" wrapText="1"/>
    </xf>
    <xf numFmtId="3" fontId="18" fillId="0" borderId="22" xfId="0" applyNumberFormat="1" applyFont="1" applyFill="1" applyBorder="1" applyAlignment="1">
      <alignment horizontal="left" vertical="center" wrapText="1"/>
    </xf>
    <xf numFmtId="176" fontId="18" fillId="0" borderId="23" xfId="0" applyNumberFormat="1" applyFont="1" applyFill="1" applyBorder="1" applyAlignment="1">
      <alignment horizontal="center" vertical="center" wrapText="1"/>
    </xf>
    <xf numFmtId="3" fontId="19" fillId="0" borderId="23" xfId="0" applyNumberFormat="1" applyFont="1" applyFill="1" applyBorder="1" applyAlignment="1">
      <alignment horizontal="center" vertical="center" wrapText="1"/>
    </xf>
    <xf numFmtId="176" fontId="19" fillId="0" borderId="23" xfId="0" applyNumberFormat="1" applyFont="1" applyFill="1" applyBorder="1" applyAlignment="1">
      <alignment horizontal="center" vertical="center" wrapText="1"/>
    </xf>
    <xf numFmtId="3" fontId="19" fillId="0" borderId="24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vertical="center" wrapText="1"/>
    </xf>
    <xf numFmtId="4" fontId="20" fillId="0" borderId="15" xfId="0" applyNumberFormat="1" applyFont="1" applyFill="1" applyBorder="1" applyAlignment="1">
      <alignment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176" fontId="15" fillId="0" borderId="24" xfId="0" applyNumberFormat="1" applyFont="1" applyBorder="1" applyAlignment="1">
      <alignment horizontal="center" vertical="center" wrapText="1"/>
    </xf>
    <xf numFmtId="176" fontId="15" fillId="0" borderId="22" xfId="0" applyNumberFormat="1" applyFont="1" applyBorder="1" applyAlignment="1">
      <alignment horizontal="center" vertical="center" wrapText="1"/>
    </xf>
    <xf numFmtId="176" fontId="15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17" fillId="0" borderId="0" xfId="0" applyNumberFormat="1" applyFont="1" applyFill="1" applyBorder="1" applyAlignment="1">
      <alignment horizontal="right" vertical="center" wrapText="1"/>
    </xf>
    <xf numFmtId="0" fontId="59" fillId="0" borderId="0" xfId="0" applyFont="1" applyFill="1" applyAlignment="1">
      <alignment horizontal="right" vertical="center" wrapText="1"/>
    </xf>
    <xf numFmtId="0" fontId="16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17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809625</xdr:colOff>
      <xdr:row>3</xdr:row>
      <xdr:rowOff>19050</xdr:rowOff>
    </xdr:from>
    <xdr:to>
      <xdr:col>6</xdr:col>
      <xdr:colOff>133350</xdr:colOff>
      <xdr:row>4</xdr:row>
      <xdr:rowOff>38100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5581650" y="876300"/>
          <a:ext cx="14668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單位：新臺幣元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9525</xdr:colOff>
      <xdr:row>4</xdr:row>
      <xdr:rowOff>561975</xdr:rowOff>
    </xdr:to>
    <xdr:sp>
      <xdr:nvSpPr>
        <xdr:cNvPr id="1" name="Line 1"/>
        <xdr:cNvSpPr>
          <a:spLocks/>
        </xdr:cNvSpPr>
      </xdr:nvSpPr>
      <xdr:spPr>
        <a:xfrm>
          <a:off x="19050" y="1162050"/>
          <a:ext cx="13430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19050</xdr:rowOff>
    </xdr:from>
    <xdr:to>
      <xdr:col>40</xdr:col>
      <xdr:colOff>0</xdr:colOff>
      <xdr:row>4</xdr:row>
      <xdr:rowOff>561975</xdr:rowOff>
    </xdr:to>
    <xdr:sp>
      <xdr:nvSpPr>
        <xdr:cNvPr id="2" name="Line 113"/>
        <xdr:cNvSpPr>
          <a:spLocks/>
        </xdr:cNvSpPr>
      </xdr:nvSpPr>
      <xdr:spPr>
        <a:xfrm>
          <a:off x="32832675" y="1162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19050</xdr:rowOff>
    </xdr:from>
    <xdr:to>
      <xdr:col>40</xdr:col>
      <xdr:colOff>0</xdr:colOff>
      <xdr:row>4</xdr:row>
      <xdr:rowOff>561975</xdr:rowOff>
    </xdr:to>
    <xdr:sp>
      <xdr:nvSpPr>
        <xdr:cNvPr id="3" name="Line 1"/>
        <xdr:cNvSpPr>
          <a:spLocks/>
        </xdr:cNvSpPr>
      </xdr:nvSpPr>
      <xdr:spPr>
        <a:xfrm>
          <a:off x="32832675" y="1162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19050</xdr:rowOff>
    </xdr:from>
    <xdr:to>
      <xdr:col>40</xdr:col>
      <xdr:colOff>0</xdr:colOff>
      <xdr:row>4</xdr:row>
      <xdr:rowOff>561975</xdr:rowOff>
    </xdr:to>
    <xdr:sp>
      <xdr:nvSpPr>
        <xdr:cNvPr id="4" name="Line 113"/>
        <xdr:cNvSpPr>
          <a:spLocks/>
        </xdr:cNvSpPr>
      </xdr:nvSpPr>
      <xdr:spPr>
        <a:xfrm>
          <a:off x="32832675" y="1162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19050</xdr:rowOff>
    </xdr:from>
    <xdr:to>
      <xdr:col>40</xdr:col>
      <xdr:colOff>0</xdr:colOff>
      <xdr:row>4</xdr:row>
      <xdr:rowOff>561975</xdr:rowOff>
    </xdr:to>
    <xdr:sp>
      <xdr:nvSpPr>
        <xdr:cNvPr id="5" name="Line 1"/>
        <xdr:cNvSpPr>
          <a:spLocks/>
        </xdr:cNvSpPr>
      </xdr:nvSpPr>
      <xdr:spPr>
        <a:xfrm>
          <a:off x="32832675" y="1162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19050</xdr:rowOff>
    </xdr:from>
    <xdr:to>
      <xdr:col>40</xdr:col>
      <xdr:colOff>0</xdr:colOff>
      <xdr:row>4</xdr:row>
      <xdr:rowOff>561975</xdr:rowOff>
    </xdr:to>
    <xdr:sp>
      <xdr:nvSpPr>
        <xdr:cNvPr id="6" name="Line 113"/>
        <xdr:cNvSpPr>
          <a:spLocks/>
        </xdr:cNvSpPr>
      </xdr:nvSpPr>
      <xdr:spPr>
        <a:xfrm>
          <a:off x="32832675" y="1162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19050</xdr:rowOff>
    </xdr:from>
    <xdr:to>
      <xdr:col>40</xdr:col>
      <xdr:colOff>0</xdr:colOff>
      <xdr:row>4</xdr:row>
      <xdr:rowOff>561975</xdr:rowOff>
    </xdr:to>
    <xdr:sp>
      <xdr:nvSpPr>
        <xdr:cNvPr id="7" name="Line 1"/>
        <xdr:cNvSpPr>
          <a:spLocks/>
        </xdr:cNvSpPr>
      </xdr:nvSpPr>
      <xdr:spPr>
        <a:xfrm>
          <a:off x="32832675" y="1162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19050</xdr:rowOff>
    </xdr:from>
    <xdr:to>
      <xdr:col>40</xdr:col>
      <xdr:colOff>0</xdr:colOff>
      <xdr:row>4</xdr:row>
      <xdr:rowOff>561975</xdr:rowOff>
    </xdr:to>
    <xdr:sp>
      <xdr:nvSpPr>
        <xdr:cNvPr id="8" name="Line 113"/>
        <xdr:cNvSpPr>
          <a:spLocks/>
        </xdr:cNvSpPr>
      </xdr:nvSpPr>
      <xdr:spPr>
        <a:xfrm>
          <a:off x="32832675" y="1162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19050</xdr:rowOff>
    </xdr:from>
    <xdr:to>
      <xdr:col>40</xdr:col>
      <xdr:colOff>0</xdr:colOff>
      <xdr:row>4</xdr:row>
      <xdr:rowOff>561975</xdr:rowOff>
    </xdr:to>
    <xdr:sp>
      <xdr:nvSpPr>
        <xdr:cNvPr id="9" name="Line 1"/>
        <xdr:cNvSpPr>
          <a:spLocks/>
        </xdr:cNvSpPr>
      </xdr:nvSpPr>
      <xdr:spPr>
        <a:xfrm>
          <a:off x="32832675" y="1162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19050</xdr:rowOff>
    </xdr:from>
    <xdr:to>
      <xdr:col>40</xdr:col>
      <xdr:colOff>0</xdr:colOff>
      <xdr:row>4</xdr:row>
      <xdr:rowOff>561975</xdr:rowOff>
    </xdr:to>
    <xdr:sp>
      <xdr:nvSpPr>
        <xdr:cNvPr id="10" name="Line 113"/>
        <xdr:cNvSpPr>
          <a:spLocks/>
        </xdr:cNvSpPr>
      </xdr:nvSpPr>
      <xdr:spPr>
        <a:xfrm>
          <a:off x="32832675" y="1162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19050</xdr:rowOff>
    </xdr:from>
    <xdr:to>
      <xdr:col>40</xdr:col>
      <xdr:colOff>0</xdr:colOff>
      <xdr:row>4</xdr:row>
      <xdr:rowOff>561975</xdr:rowOff>
    </xdr:to>
    <xdr:sp>
      <xdr:nvSpPr>
        <xdr:cNvPr id="11" name="Line 1"/>
        <xdr:cNvSpPr>
          <a:spLocks/>
        </xdr:cNvSpPr>
      </xdr:nvSpPr>
      <xdr:spPr>
        <a:xfrm>
          <a:off x="32832675" y="1162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19050</xdr:rowOff>
    </xdr:from>
    <xdr:to>
      <xdr:col>40</xdr:col>
      <xdr:colOff>0</xdr:colOff>
      <xdr:row>4</xdr:row>
      <xdr:rowOff>561975</xdr:rowOff>
    </xdr:to>
    <xdr:sp>
      <xdr:nvSpPr>
        <xdr:cNvPr id="12" name="Line 113"/>
        <xdr:cNvSpPr>
          <a:spLocks/>
        </xdr:cNvSpPr>
      </xdr:nvSpPr>
      <xdr:spPr>
        <a:xfrm>
          <a:off x="32832675" y="1162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19050</xdr:rowOff>
    </xdr:from>
    <xdr:to>
      <xdr:col>40</xdr:col>
      <xdr:colOff>0</xdr:colOff>
      <xdr:row>4</xdr:row>
      <xdr:rowOff>561975</xdr:rowOff>
    </xdr:to>
    <xdr:sp>
      <xdr:nvSpPr>
        <xdr:cNvPr id="13" name="Line 1"/>
        <xdr:cNvSpPr>
          <a:spLocks/>
        </xdr:cNvSpPr>
      </xdr:nvSpPr>
      <xdr:spPr>
        <a:xfrm>
          <a:off x="32832675" y="1162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19050</xdr:rowOff>
    </xdr:from>
    <xdr:to>
      <xdr:col>40</xdr:col>
      <xdr:colOff>0</xdr:colOff>
      <xdr:row>4</xdr:row>
      <xdr:rowOff>561975</xdr:rowOff>
    </xdr:to>
    <xdr:sp>
      <xdr:nvSpPr>
        <xdr:cNvPr id="14" name="Line 113"/>
        <xdr:cNvSpPr>
          <a:spLocks/>
        </xdr:cNvSpPr>
      </xdr:nvSpPr>
      <xdr:spPr>
        <a:xfrm>
          <a:off x="32832675" y="1162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19050</xdr:rowOff>
    </xdr:from>
    <xdr:to>
      <xdr:col>40</xdr:col>
      <xdr:colOff>0</xdr:colOff>
      <xdr:row>4</xdr:row>
      <xdr:rowOff>561975</xdr:rowOff>
    </xdr:to>
    <xdr:sp>
      <xdr:nvSpPr>
        <xdr:cNvPr id="15" name="Line 1"/>
        <xdr:cNvSpPr>
          <a:spLocks/>
        </xdr:cNvSpPr>
      </xdr:nvSpPr>
      <xdr:spPr>
        <a:xfrm>
          <a:off x="32832675" y="1162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19050</xdr:rowOff>
    </xdr:from>
    <xdr:to>
      <xdr:col>40</xdr:col>
      <xdr:colOff>0</xdr:colOff>
      <xdr:row>4</xdr:row>
      <xdr:rowOff>561975</xdr:rowOff>
    </xdr:to>
    <xdr:sp>
      <xdr:nvSpPr>
        <xdr:cNvPr id="16" name="Line 113"/>
        <xdr:cNvSpPr>
          <a:spLocks/>
        </xdr:cNvSpPr>
      </xdr:nvSpPr>
      <xdr:spPr>
        <a:xfrm>
          <a:off x="32832675" y="1162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19050</xdr:rowOff>
    </xdr:from>
    <xdr:to>
      <xdr:col>40</xdr:col>
      <xdr:colOff>0</xdr:colOff>
      <xdr:row>4</xdr:row>
      <xdr:rowOff>561975</xdr:rowOff>
    </xdr:to>
    <xdr:sp>
      <xdr:nvSpPr>
        <xdr:cNvPr id="17" name="Line 1"/>
        <xdr:cNvSpPr>
          <a:spLocks/>
        </xdr:cNvSpPr>
      </xdr:nvSpPr>
      <xdr:spPr>
        <a:xfrm>
          <a:off x="32832675" y="1162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19050</xdr:rowOff>
    </xdr:from>
    <xdr:to>
      <xdr:col>40</xdr:col>
      <xdr:colOff>0</xdr:colOff>
      <xdr:row>4</xdr:row>
      <xdr:rowOff>561975</xdr:rowOff>
    </xdr:to>
    <xdr:sp>
      <xdr:nvSpPr>
        <xdr:cNvPr id="18" name="Line 113"/>
        <xdr:cNvSpPr>
          <a:spLocks/>
        </xdr:cNvSpPr>
      </xdr:nvSpPr>
      <xdr:spPr>
        <a:xfrm>
          <a:off x="32832675" y="1162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19050</xdr:rowOff>
    </xdr:from>
    <xdr:to>
      <xdr:col>40</xdr:col>
      <xdr:colOff>0</xdr:colOff>
      <xdr:row>4</xdr:row>
      <xdr:rowOff>561975</xdr:rowOff>
    </xdr:to>
    <xdr:sp>
      <xdr:nvSpPr>
        <xdr:cNvPr id="19" name="Line 1"/>
        <xdr:cNvSpPr>
          <a:spLocks/>
        </xdr:cNvSpPr>
      </xdr:nvSpPr>
      <xdr:spPr>
        <a:xfrm>
          <a:off x="32832675" y="1162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19050</xdr:rowOff>
    </xdr:from>
    <xdr:to>
      <xdr:col>40</xdr:col>
      <xdr:colOff>0</xdr:colOff>
      <xdr:row>4</xdr:row>
      <xdr:rowOff>561975</xdr:rowOff>
    </xdr:to>
    <xdr:sp>
      <xdr:nvSpPr>
        <xdr:cNvPr id="20" name="Line 113"/>
        <xdr:cNvSpPr>
          <a:spLocks/>
        </xdr:cNvSpPr>
      </xdr:nvSpPr>
      <xdr:spPr>
        <a:xfrm>
          <a:off x="32832675" y="1162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19050</xdr:rowOff>
    </xdr:from>
    <xdr:to>
      <xdr:col>40</xdr:col>
      <xdr:colOff>0</xdr:colOff>
      <xdr:row>4</xdr:row>
      <xdr:rowOff>561975</xdr:rowOff>
    </xdr:to>
    <xdr:sp>
      <xdr:nvSpPr>
        <xdr:cNvPr id="21" name="Line 1"/>
        <xdr:cNvSpPr>
          <a:spLocks/>
        </xdr:cNvSpPr>
      </xdr:nvSpPr>
      <xdr:spPr>
        <a:xfrm>
          <a:off x="32832675" y="1162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19050</xdr:rowOff>
    </xdr:from>
    <xdr:to>
      <xdr:col>40</xdr:col>
      <xdr:colOff>0</xdr:colOff>
      <xdr:row>4</xdr:row>
      <xdr:rowOff>561975</xdr:rowOff>
    </xdr:to>
    <xdr:sp>
      <xdr:nvSpPr>
        <xdr:cNvPr id="22" name="Line 113"/>
        <xdr:cNvSpPr>
          <a:spLocks/>
        </xdr:cNvSpPr>
      </xdr:nvSpPr>
      <xdr:spPr>
        <a:xfrm>
          <a:off x="32832675" y="1162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19050</xdr:rowOff>
    </xdr:from>
    <xdr:to>
      <xdr:col>40</xdr:col>
      <xdr:colOff>0</xdr:colOff>
      <xdr:row>4</xdr:row>
      <xdr:rowOff>561975</xdr:rowOff>
    </xdr:to>
    <xdr:sp>
      <xdr:nvSpPr>
        <xdr:cNvPr id="23" name="Line 1"/>
        <xdr:cNvSpPr>
          <a:spLocks/>
        </xdr:cNvSpPr>
      </xdr:nvSpPr>
      <xdr:spPr>
        <a:xfrm>
          <a:off x="32832675" y="1162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19050</xdr:rowOff>
    </xdr:from>
    <xdr:to>
      <xdr:col>40</xdr:col>
      <xdr:colOff>0</xdr:colOff>
      <xdr:row>4</xdr:row>
      <xdr:rowOff>561975</xdr:rowOff>
    </xdr:to>
    <xdr:sp>
      <xdr:nvSpPr>
        <xdr:cNvPr id="24" name="Line 113"/>
        <xdr:cNvSpPr>
          <a:spLocks/>
        </xdr:cNvSpPr>
      </xdr:nvSpPr>
      <xdr:spPr>
        <a:xfrm>
          <a:off x="32832675" y="1162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19050</xdr:rowOff>
    </xdr:from>
    <xdr:to>
      <xdr:col>40</xdr:col>
      <xdr:colOff>0</xdr:colOff>
      <xdr:row>4</xdr:row>
      <xdr:rowOff>561975</xdr:rowOff>
    </xdr:to>
    <xdr:sp>
      <xdr:nvSpPr>
        <xdr:cNvPr id="25" name="Line 1"/>
        <xdr:cNvSpPr>
          <a:spLocks/>
        </xdr:cNvSpPr>
      </xdr:nvSpPr>
      <xdr:spPr>
        <a:xfrm>
          <a:off x="32832675" y="1162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19050</xdr:rowOff>
    </xdr:from>
    <xdr:to>
      <xdr:col>40</xdr:col>
      <xdr:colOff>0</xdr:colOff>
      <xdr:row>4</xdr:row>
      <xdr:rowOff>561975</xdr:rowOff>
    </xdr:to>
    <xdr:sp>
      <xdr:nvSpPr>
        <xdr:cNvPr id="26" name="Line 113"/>
        <xdr:cNvSpPr>
          <a:spLocks/>
        </xdr:cNvSpPr>
      </xdr:nvSpPr>
      <xdr:spPr>
        <a:xfrm>
          <a:off x="32832675" y="1162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19050</xdr:rowOff>
    </xdr:from>
    <xdr:to>
      <xdr:col>40</xdr:col>
      <xdr:colOff>0</xdr:colOff>
      <xdr:row>4</xdr:row>
      <xdr:rowOff>561975</xdr:rowOff>
    </xdr:to>
    <xdr:sp>
      <xdr:nvSpPr>
        <xdr:cNvPr id="27" name="Line 1"/>
        <xdr:cNvSpPr>
          <a:spLocks/>
        </xdr:cNvSpPr>
      </xdr:nvSpPr>
      <xdr:spPr>
        <a:xfrm>
          <a:off x="32832675" y="1162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19050</xdr:rowOff>
    </xdr:from>
    <xdr:to>
      <xdr:col>40</xdr:col>
      <xdr:colOff>0</xdr:colOff>
      <xdr:row>4</xdr:row>
      <xdr:rowOff>561975</xdr:rowOff>
    </xdr:to>
    <xdr:sp>
      <xdr:nvSpPr>
        <xdr:cNvPr id="28" name="Line 113"/>
        <xdr:cNvSpPr>
          <a:spLocks/>
        </xdr:cNvSpPr>
      </xdr:nvSpPr>
      <xdr:spPr>
        <a:xfrm>
          <a:off x="32832675" y="1162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19050</xdr:rowOff>
    </xdr:from>
    <xdr:to>
      <xdr:col>40</xdr:col>
      <xdr:colOff>0</xdr:colOff>
      <xdr:row>4</xdr:row>
      <xdr:rowOff>561975</xdr:rowOff>
    </xdr:to>
    <xdr:sp>
      <xdr:nvSpPr>
        <xdr:cNvPr id="29" name="Line 1"/>
        <xdr:cNvSpPr>
          <a:spLocks/>
        </xdr:cNvSpPr>
      </xdr:nvSpPr>
      <xdr:spPr>
        <a:xfrm>
          <a:off x="32832675" y="1162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19050</xdr:rowOff>
    </xdr:from>
    <xdr:to>
      <xdr:col>40</xdr:col>
      <xdr:colOff>0</xdr:colOff>
      <xdr:row>4</xdr:row>
      <xdr:rowOff>561975</xdr:rowOff>
    </xdr:to>
    <xdr:sp>
      <xdr:nvSpPr>
        <xdr:cNvPr id="30" name="Line 113"/>
        <xdr:cNvSpPr>
          <a:spLocks/>
        </xdr:cNvSpPr>
      </xdr:nvSpPr>
      <xdr:spPr>
        <a:xfrm>
          <a:off x="32832675" y="1162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19050</xdr:rowOff>
    </xdr:from>
    <xdr:to>
      <xdr:col>40</xdr:col>
      <xdr:colOff>0</xdr:colOff>
      <xdr:row>4</xdr:row>
      <xdr:rowOff>561975</xdr:rowOff>
    </xdr:to>
    <xdr:sp>
      <xdr:nvSpPr>
        <xdr:cNvPr id="31" name="Line 1"/>
        <xdr:cNvSpPr>
          <a:spLocks/>
        </xdr:cNvSpPr>
      </xdr:nvSpPr>
      <xdr:spPr>
        <a:xfrm>
          <a:off x="32832675" y="1162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19050</xdr:rowOff>
    </xdr:from>
    <xdr:to>
      <xdr:col>40</xdr:col>
      <xdr:colOff>0</xdr:colOff>
      <xdr:row>4</xdr:row>
      <xdr:rowOff>561975</xdr:rowOff>
    </xdr:to>
    <xdr:sp>
      <xdr:nvSpPr>
        <xdr:cNvPr id="32" name="Line 113"/>
        <xdr:cNvSpPr>
          <a:spLocks/>
        </xdr:cNvSpPr>
      </xdr:nvSpPr>
      <xdr:spPr>
        <a:xfrm>
          <a:off x="32832675" y="1162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19050</xdr:rowOff>
    </xdr:from>
    <xdr:to>
      <xdr:col>40</xdr:col>
      <xdr:colOff>0</xdr:colOff>
      <xdr:row>4</xdr:row>
      <xdr:rowOff>561975</xdr:rowOff>
    </xdr:to>
    <xdr:sp>
      <xdr:nvSpPr>
        <xdr:cNvPr id="33" name="Line 1"/>
        <xdr:cNvSpPr>
          <a:spLocks/>
        </xdr:cNvSpPr>
      </xdr:nvSpPr>
      <xdr:spPr>
        <a:xfrm>
          <a:off x="32832675" y="1162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19050</xdr:rowOff>
    </xdr:from>
    <xdr:to>
      <xdr:col>40</xdr:col>
      <xdr:colOff>0</xdr:colOff>
      <xdr:row>4</xdr:row>
      <xdr:rowOff>561975</xdr:rowOff>
    </xdr:to>
    <xdr:sp>
      <xdr:nvSpPr>
        <xdr:cNvPr id="34" name="Line 113"/>
        <xdr:cNvSpPr>
          <a:spLocks/>
        </xdr:cNvSpPr>
      </xdr:nvSpPr>
      <xdr:spPr>
        <a:xfrm>
          <a:off x="32832675" y="1162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19050</xdr:rowOff>
    </xdr:from>
    <xdr:to>
      <xdr:col>40</xdr:col>
      <xdr:colOff>0</xdr:colOff>
      <xdr:row>4</xdr:row>
      <xdr:rowOff>561975</xdr:rowOff>
    </xdr:to>
    <xdr:sp>
      <xdr:nvSpPr>
        <xdr:cNvPr id="35" name="Line 1"/>
        <xdr:cNvSpPr>
          <a:spLocks/>
        </xdr:cNvSpPr>
      </xdr:nvSpPr>
      <xdr:spPr>
        <a:xfrm>
          <a:off x="32832675" y="1162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19050</xdr:rowOff>
    </xdr:from>
    <xdr:to>
      <xdr:col>40</xdr:col>
      <xdr:colOff>0</xdr:colOff>
      <xdr:row>4</xdr:row>
      <xdr:rowOff>561975</xdr:rowOff>
    </xdr:to>
    <xdr:sp>
      <xdr:nvSpPr>
        <xdr:cNvPr id="36" name="Line 113"/>
        <xdr:cNvSpPr>
          <a:spLocks/>
        </xdr:cNvSpPr>
      </xdr:nvSpPr>
      <xdr:spPr>
        <a:xfrm>
          <a:off x="32832675" y="1162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19050</xdr:rowOff>
    </xdr:from>
    <xdr:to>
      <xdr:col>40</xdr:col>
      <xdr:colOff>0</xdr:colOff>
      <xdr:row>4</xdr:row>
      <xdr:rowOff>561975</xdr:rowOff>
    </xdr:to>
    <xdr:sp>
      <xdr:nvSpPr>
        <xdr:cNvPr id="37" name="Line 1"/>
        <xdr:cNvSpPr>
          <a:spLocks/>
        </xdr:cNvSpPr>
      </xdr:nvSpPr>
      <xdr:spPr>
        <a:xfrm>
          <a:off x="32832675" y="1162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19050</xdr:rowOff>
    </xdr:from>
    <xdr:to>
      <xdr:col>40</xdr:col>
      <xdr:colOff>0</xdr:colOff>
      <xdr:row>4</xdr:row>
      <xdr:rowOff>561975</xdr:rowOff>
    </xdr:to>
    <xdr:sp>
      <xdr:nvSpPr>
        <xdr:cNvPr id="38" name="Line 113"/>
        <xdr:cNvSpPr>
          <a:spLocks/>
        </xdr:cNvSpPr>
      </xdr:nvSpPr>
      <xdr:spPr>
        <a:xfrm>
          <a:off x="32832675" y="1162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19050</xdr:rowOff>
    </xdr:from>
    <xdr:to>
      <xdr:col>40</xdr:col>
      <xdr:colOff>0</xdr:colOff>
      <xdr:row>4</xdr:row>
      <xdr:rowOff>561975</xdr:rowOff>
    </xdr:to>
    <xdr:sp>
      <xdr:nvSpPr>
        <xdr:cNvPr id="39" name="Line 1"/>
        <xdr:cNvSpPr>
          <a:spLocks/>
        </xdr:cNvSpPr>
      </xdr:nvSpPr>
      <xdr:spPr>
        <a:xfrm>
          <a:off x="32832675" y="1162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19050</xdr:rowOff>
    </xdr:from>
    <xdr:to>
      <xdr:col>40</xdr:col>
      <xdr:colOff>0</xdr:colOff>
      <xdr:row>4</xdr:row>
      <xdr:rowOff>561975</xdr:rowOff>
    </xdr:to>
    <xdr:sp>
      <xdr:nvSpPr>
        <xdr:cNvPr id="40" name="Line 113"/>
        <xdr:cNvSpPr>
          <a:spLocks/>
        </xdr:cNvSpPr>
      </xdr:nvSpPr>
      <xdr:spPr>
        <a:xfrm>
          <a:off x="32832675" y="1162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19050</xdr:rowOff>
    </xdr:from>
    <xdr:to>
      <xdr:col>40</xdr:col>
      <xdr:colOff>0</xdr:colOff>
      <xdr:row>4</xdr:row>
      <xdr:rowOff>561975</xdr:rowOff>
    </xdr:to>
    <xdr:sp>
      <xdr:nvSpPr>
        <xdr:cNvPr id="41" name="Line 1"/>
        <xdr:cNvSpPr>
          <a:spLocks/>
        </xdr:cNvSpPr>
      </xdr:nvSpPr>
      <xdr:spPr>
        <a:xfrm>
          <a:off x="32832675" y="1162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19050</xdr:rowOff>
    </xdr:from>
    <xdr:to>
      <xdr:col>40</xdr:col>
      <xdr:colOff>0</xdr:colOff>
      <xdr:row>4</xdr:row>
      <xdr:rowOff>561975</xdr:rowOff>
    </xdr:to>
    <xdr:sp>
      <xdr:nvSpPr>
        <xdr:cNvPr id="42" name="Line 113"/>
        <xdr:cNvSpPr>
          <a:spLocks/>
        </xdr:cNvSpPr>
      </xdr:nvSpPr>
      <xdr:spPr>
        <a:xfrm>
          <a:off x="32832675" y="1162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19050</xdr:rowOff>
    </xdr:from>
    <xdr:to>
      <xdr:col>40</xdr:col>
      <xdr:colOff>0</xdr:colOff>
      <xdr:row>4</xdr:row>
      <xdr:rowOff>561975</xdr:rowOff>
    </xdr:to>
    <xdr:sp>
      <xdr:nvSpPr>
        <xdr:cNvPr id="43" name="Line 1"/>
        <xdr:cNvSpPr>
          <a:spLocks/>
        </xdr:cNvSpPr>
      </xdr:nvSpPr>
      <xdr:spPr>
        <a:xfrm>
          <a:off x="32832675" y="1162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19050</xdr:rowOff>
    </xdr:from>
    <xdr:to>
      <xdr:col>40</xdr:col>
      <xdr:colOff>0</xdr:colOff>
      <xdr:row>4</xdr:row>
      <xdr:rowOff>561975</xdr:rowOff>
    </xdr:to>
    <xdr:sp>
      <xdr:nvSpPr>
        <xdr:cNvPr id="44" name="Line 113"/>
        <xdr:cNvSpPr>
          <a:spLocks/>
        </xdr:cNvSpPr>
      </xdr:nvSpPr>
      <xdr:spPr>
        <a:xfrm>
          <a:off x="32832675" y="1162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19050</xdr:rowOff>
    </xdr:from>
    <xdr:to>
      <xdr:col>40</xdr:col>
      <xdr:colOff>0</xdr:colOff>
      <xdr:row>4</xdr:row>
      <xdr:rowOff>561975</xdr:rowOff>
    </xdr:to>
    <xdr:sp>
      <xdr:nvSpPr>
        <xdr:cNvPr id="45" name="Line 1"/>
        <xdr:cNvSpPr>
          <a:spLocks/>
        </xdr:cNvSpPr>
      </xdr:nvSpPr>
      <xdr:spPr>
        <a:xfrm>
          <a:off x="32832675" y="1162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19050</xdr:rowOff>
    </xdr:from>
    <xdr:to>
      <xdr:col>40</xdr:col>
      <xdr:colOff>0</xdr:colOff>
      <xdr:row>4</xdr:row>
      <xdr:rowOff>561975</xdr:rowOff>
    </xdr:to>
    <xdr:sp>
      <xdr:nvSpPr>
        <xdr:cNvPr id="46" name="Line 113"/>
        <xdr:cNvSpPr>
          <a:spLocks/>
        </xdr:cNvSpPr>
      </xdr:nvSpPr>
      <xdr:spPr>
        <a:xfrm>
          <a:off x="32832675" y="1162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19050</xdr:rowOff>
    </xdr:from>
    <xdr:to>
      <xdr:col>40</xdr:col>
      <xdr:colOff>0</xdr:colOff>
      <xdr:row>4</xdr:row>
      <xdr:rowOff>561975</xdr:rowOff>
    </xdr:to>
    <xdr:sp>
      <xdr:nvSpPr>
        <xdr:cNvPr id="47" name="Line 1"/>
        <xdr:cNvSpPr>
          <a:spLocks/>
        </xdr:cNvSpPr>
      </xdr:nvSpPr>
      <xdr:spPr>
        <a:xfrm>
          <a:off x="32832675" y="1162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19050</xdr:rowOff>
    </xdr:from>
    <xdr:to>
      <xdr:col>40</xdr:col>
      <xdr:colOff>0</xdr:colOff>
      <xdr:row>4</xdr:row>
      <xdr:rowOff>561975</xdr:rowOff>
    </xdr:to>
    <xdr:sp>
      <xdr:nvSpPr>
        <xdr:cNvPr id="48" name="Line 113"/>
        <xdr:cNvSpPr>
          <a:spLocks/>
        </xdr:cNvSpPr>
      </xdr:nvSpPr>
      <xdr:spPr>
        <a:xfrm>
          <a:off x="32832675" y="1162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19050</xdr:rowOff>
    </xdr:from>
    <xdr:to>
      <xdr:col>40</xdr:col>
      <xdr:colOff>0</xdr:colOff>
      <xdr:row>4</xdr:row>
      <xdr:rowOff>561975</xdr:rowOff>
    </xdr:to>
    <xdr:sp>
      <xdr:nvSpPr>
        <xdr:cNvPr id="49" name="Line 1"/>
        <xdr:cNvSpPr>
          <a:spLocks/>
        </xdr:cNvSpPr>
      </xdr:nvSpPr>
      <xdr:spPr>
        <a:xfrm>
          <a:off x="32832675" y="1162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19050</xdr:rowOff>
    </xdr:from>
    <xdr:to>
      <xdr:col>40</xdr:col>
      <xdr:colOff>0</xdr:colOff>
      <xdr:row>4</xdr:row>
      <xdr:rowOff>561975</xdr:rowOff>
    </xdr:to>
    <xdr:sp>
      <xdr:nvSpPr>
        <xdr:cNvPr id="50" name="Line 113"/>
        <xdr:cNvSpPr>
          <a:spLocks/>
        </xdr:cNvSpPr>
      </xdr:nvSpPr>
      <xdr:spPr>
        <a:xfrm>
          <a:off x="32832675" y="1162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19050</xdr:rowOff>
    </xdr:from>
    <xdr:to>
      <xdr:col>40</xdr:col>
      <xdr:colOff>0</xdr:colOff>
      <xdr:row>4</xdr:row>
      <xdr:rowOff>561975</xdr:rowOff>
    </xdr:to>
    <xdr:sp>
      <xdr:nvSpPr>
        <xdr:cNvPr id="51" name="Line 1"/>
        <xdr:cNvSpPr>
          <a:spLocks/>
        </xdr:cNvSpPr>
      </xdr:nvSpPr>
      <xdr:spPr>
        <a:xfrm>
          <a:off x="32832675" y="1162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19050</xdr:rowOff>
    </xdr:from>
    <xdr:to>
      <xdr:col>40</xdr:col>
      <xdr:colOff>0</xdr:colOff>
      <xdr:row>4</xdr:row>
      <xdr:rowOff>561975</xdr:rowOff>
    </xdr:to>
    <xdr:sp>
      <xdr:nvSpPr>
        <xdr:cNvPr id="52" name="Line 113"/>
        <xdr:cNvSpPr>
          <a:spLocks/>
        </xdr:cNvSpPr>
      </xdr:nvSpPr>
      <xdr:spPr>
        <a:xfrm>
          <a:off x="32832675" y="1162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19050</xdr:rowOff>
    </xdr:from>
    <xdr:to>
      <xdr:col>40</xdr:col>
      <xdr:colOff>0</xdr:colOff>
      <xdr:row>4</xdr:row>
      <xdr:rowOff>561975</xdr:rowOff>
    </xdr:to>
    <xdr:sp>
      <xdr:nvSpPr>
        <xdr:cNvPr id="53" name="Line 1"/>
        <xdr:cNvSpPr>
          <a:spLocks/>
        </xdr:cNvSpPr>
      </xdr:nvSpPr>
      <xdr:spPr>
        <a:xfrm>
          <a:off x="32832675" y="1162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19050</xdr:rowOff>
    </xdr:from>
    <xdr:to>
      <xdr:col>40</xdr:col>
      <xdr:colOff>0</xdr:colOff>
      <xdr:row>4</xdr:row>
      <xdr:rowOff>561975</xdr:rowOff>
    </xdr:to>
    <xdr:sp>
      <xdr:nvSpPr>
        <xdr:cNvPr id="54" name="Line 113"/>
        <xdr:cNvSpPr>
          <a:spLocks/>
        </xdr:cNvSpPr>
      </xdr:nvSpPr>
      <xdr:spPr>
        <a:xfrm>
          <a:off x="32832675" y="1162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0</xdr:colOff>
      <xdr:row>4</xdr:row>
      <xdr:rowOff>19050</xdr:rowOff>
    </xdr:from>
    <xdr:to>
      <xdr:col>40</xdr:col>
      <xdr:colOff>0</xdr:colOff>
      <xdr:row>4</xdr:row>
      <xdr:rowOff>561975</xdr:rowOff>
    </xdr:to>
    <xdr:sp>
      <xdr:nvSpPr>
        <xdr:cNvPr id="55" name="Line 1"/>
        <xdr:cNvSpPr>
          <a:spLocks/>
        </xdr:cNvSpPr>
      </xdr:nvSpPr>
      <xdr:spPr>
        <a:xfrm>
          <a:off x="32832675" y="11620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90" workbookViewId="0" topLeftCell="A1">
      <selection activeCell="A6" sqref="A6"/>
    </sheetView>
  </sheetViews>
  <sheetFormatPr defaultColWidth="9.00390625" defaultRowHeight="19.5" customHeight="1"/>
  <cols>
    <col min="1" max="1" width="17.50390625" style="29" customWidth="1"/>
    <col min="2" max="2" width="14.125" style="30" customWidth="1"/>
    <col min="3" max="3" width="13.50390625" style="30" customWidth="1"/>
    <col min="4" max="4" width="17.50390625" style="32" customWidth="1"/>
    <col min="5" max="5" width="14.125" style="30" customWidth="1"/>
    <col min="6" max="6" width="14.00390625" style="30" customWidth="1"/>
    <col min="7" max="7" width="36.25390625" style="14" customWidth="1"/>
    <col min="8" max="16384" width="9.00390625" style="14" customWidth="1"/>
  </cols>
  <sheetData>
    <row r="1" spans="1:6" ht="22.5" customHeight="1">
      <c r="A1" s="58" t="s">
        <v>65</v>
      </c>
      <c r="B1" s="58"/>
      <c r="C1" s="58"/>
      <c r="D1" s="58"/>
      <c r="E1" s="58"/>
      <c r="F1" s="58"/>
    </row>
    <row r="2" spans="1:6" ht="22.5" customHeight="1">
      <c r="A2" s="59" t="s">
        <v>64</v>
      </c>
      <c r="B2" s="59"/>
      <c r="C2" s="59" t="s">
        <v>61</v>
      </c>
      <c r="D2" s="59"/>
      <c r="E2" s="59"/>
      <c r="F2" s="59"/>
    </row>
    <row r="3" spans="1:6" ht="22.5" customHeight="1">
      <c r="A3" s="59" t="s">
        <v>47</v>
      </c>
      <c r="B3" s="59"/>
      <c r="C3" s="59"/>
      <c r="D3" s="59"/>
      <c r="E3" s="59"/>
      <c r="F3" s="59"/>
    </row>
    <row r="4" spans="1:6" ht="22.5" customHeight="1">
      <c r="A4" s="60" t="s">
        <v>66</v>
      </c>
      <c r="B4" s="60"/>
      <c r="C4" s="60"/>
      <c r="D4" s="60"/>
      <c r="E4" s="60"/>
      <c r="F4" s="60"/>
    </row>
    <row r="5" spans="1:6" s="15" customFormat="1" ht="30" customHeight="1">
      <c r="A5" s="49" t="s">
        <v>48</v>
      </c>
      <c r="B5" s="61" t="s">
        <v>49</v>
      </c>
      <c r="C5" s="62"/>
      <c r="D5" s="50" t="s">
        <v>48</v>
      </c>
      <c r="E5" s="61" t="s">
        <v>49</v>
      </c>
      <c r="F5" s="63"/>
    </row>
    <row r="6" spans="1:6" ht="26.25" customHeight="1">
      <c r="A6" s="16" t="s">
        <v>50</v>
      </c>
      <c r="B6" s="36" t="s">
        <v>51</v>
      </c>
      <c r="C6" s="37">
        <f>C7</f>
        <v>3902493744</v>
      </c>
      <c r="D6" s="17" t="s">
        <v>52</v>
      </c>
      <c r="E6" s="36" t="s">
        <v>51</v>
      </c>
      <c r="F6" s="39">
        <f>F7</f>
        <v>6194994100</v>
      </c>
    </row>
    <row r="7" spans="1:6" ht="26.25" customHeight="1">
      <c r="A7" s="16" t="s">
        <v>53</v>
      </c>
      <c r="B7" s="12" t="s">
        <v>51</v>
      </c>
      <c r="C7" s="38">
        <f>SUM(B8:B10)</f>
        <v>3902493744</v>
      </c>
      <c r="D7" s="20" t="s">
        <v>54</v>
      </c>
      <c r="E7" s="12" t="s">
        <v>51</v>
      </c>
      <c r="F7" s="40">
        <f>SUM(E8:E10)</f>
        <v>6194994100</v>
      </c>
    </row>
    <row r="8" spans="1:6" ht="26.25" customHeight="1">
      <c r="A8" s="22" t="s">
        <v>55</v>
      </c>
      <c r="B8" s="12">
        <v>127600</v>
      </c>
      <c r="C8" s="38" t="s">
        <v>51</v>
      </c>
      <c r="D8" s="23" t="s">
        <v>56</v>
      </c>
      <c r="E8" s="12">
        <v>3332033389</v>
      </c>
      <c r="F8" s="40" t="s">
        <v>51</v>
      </c>
    </row>
    <row r="9" spans="1:6" ht="26.25" customHeight="1">
      <c r="A9" s="22" t="s">
        <v>58</v>
      </c>
      <c r="B9" s="12">
        <v>2702355806</v>
      </c>
      <c r="C9" s="38" t="s">
        <v>51</v>
      </c>
      <c r="D9" s="23" t="s">
        <v>57</v>
      </c>
      <c r="E9" s="12">
        <v>2862960711</v>
      </c>
      <c r="F9" s="40" t="s">
        <v>51</v>
      </c>
    </row>
    <row r="10" spans="1:6" ht="26.25" customHeight="1">
      <c r="A10" s="22" t="s">
        <v>59</v>
      </c>
      <c r="B10" s="12">
        <v>1200010338</v>
      </c>
      <c r="C10" s="38" t="s">
        <v>51</v>
      </c>
      <c r="D10" s="23"/>
      <c r="E10" s="12"/>
      <c r="F10" s="40" t="s">
        <v>51</v>
      </c>
    </row>
    <row r="11" spans="1:6" ht="26.25" customHeight="1">
      <c r="A11" s="24"/>
      <c r="B11" s="18"/>
      <c r="C11" s="19" t="s">
        <v>51</v>
      </c>
      <c r="D11" s="25"/>
      <c r="E11" s="12"/>
      <c r="F11" s="40"/>
    </row>
    <row r="12" spans="1:6" ht="26.25" customHeight="1">
      <c r="A12" s="27"/>
      <c r="B12" s="18"/>
      <c r="C12" s="19" t="s">
        <v>51</v>
      </c>
      <c r="D12" s="20"/>
      <c r="E12" s="12"/>
      <c r="F12" s="40"/>
    </row>
    <row r="13" spans="1:6" ht="26.25" customHeight="1">
      <c r="A13" s="27"/>
      <c r="B13" s="18"/>
      <c r="C13" s="19" t="s">
        <v>51</v>
      </c>
      <c r="D13" s="20" t="s">
        <v>60</v>
      </c>
      <c r="E13" s="12" t="s">
        <v>51</v>
      </c>
      <c r="F13" s="40">
        <f>C6-F6</f>
        <v>-2292500356</v>
      </c>
    </row>
    <row r="14" spans="1:6" ht="26.25" customHeight="1">
      <c r="A14" s="27"/>
      <c r="B14" s="18"/>
      <c r="C14" s="19" t="s">
        <v>51</v>
      </c>
      <c r="D14" s="28" t="s">
        <v>51</v>
      </c>
      <c r="E14" s="21" t="s">
        <v>51</v>
      </c>
      <c r="F14" s="21" t="s">
        <v>51</v>
      </c>
    </row>
    <row r="15" spans="1:6" ht="26.25" customHeight="1">
      <c r="A15" s="27"/>
      <c r="B15" s="18"/>
      <c r="C15" s="19"/>
      <c r="D15" s="28"/>
      <c r="E15" s="21"/>
      <c r="F15" s="21"/>
    </row>
    <row r="16" spans="1:6" ht="26.25" customHeight="1">
      <c r="A16" s="27"/>
      <c r="B16" s="18"/>
      <c r="C16" s="19"/>
      <c r="D16" s="28"/>
      <c r="E16" s="21"/>
      <c r="F16" s="21"/>
    </row>
    <row r="17" spans="1:6" ht="26.25" customHeight="1">
      <c r="A17" s="27"/>
      <c r="B17" s="18"/>
      <c r="C17" s="19"/>
      <c r="D17" s="28"/>
      <c r="E17" s="21"/>
      <c r="F17" s="21"/>
    </row>
    <row r="18" spans="1:6" ht="26.25" customHeight="1">
      <c r="A18" s="27"/>
      <c r="B18" s="18"/>
      <c r="C18" s="19"/>
      <c r="D18" s="28"/>
      <c r="E18" s="21"/>
      <c r="F18" s="21"/>
    </row>
    <row r="19" spans="1:6" ht="26.25" customHeight="1">
      <c r="A19" s="27"/>
      <c r="B19" s="18"/>
      <c r="C19" s="19" t="s">
        <v>51</v>
      </c>
      <c r="D19" s="28" t="s">
        <v>51</v>
      </c>
      <c r="E19" s="21" t="s">
        <v>51</v>
      </c>
      <c r="F19" s="21" t="s">
        <v>51</v>
      </c>
    </row>
    <row r="20" spans="1:6" ht="26.25" customHeight="1">
      <c r="A20" s="27"/>
      <c r="B20" s="18"/>
      <c r="C20" s="19"/>
      <c r="D20" s="28"/>
      <c r="E20" s="21"/>
      <c r="F20" s="21"/>
    </row>
    <row r="21" spans="1:6" ht="26.25" customHeight="1">
      <c r="A21" s="27"/>
      <c r="B21" s="18"/>
      <c r="C21" s="19"/>
      <c r="D21" s="28"/>
      <c r="E21" s="21"/>
      <c r="F21" s="21"/>
    </row>
    <row r="22" spans="1:6" ht="26.25" customHeight="1">
      <c r="A22" s="27"/>
      <c r="B22" s="18"/>
      <c r="C22" s="19"/>
      <c r="D22" s="28"/>
      <c r="E22" s="21"/>
      <c r="F22" s="21"/>
    </row>
    <row r="23" spans="1:6" ht="26.25" customHeight="1">
      <c r="A23" s="27"/>
      <c r="B23" s="18"/>
      <c r="C23" s="19"/>
      <c r="D23" s="28"/>
      <c r="E23" s="21"/>
      <c r="F23" s="21"/>
    </row>
    <row r="24" spans="1:6" ht="26.25" customHeight="1">
      <c r="A24" s="27"/>
      <c r="B24" s="18"/>
      <c r="C24" s="19" t="s">
        <v>51</v>
      </c>
      <c r="D24" s="28" t="s">
        <v>51</v>
      </c>
      <c r="E24" s="21" t="s">
        <v>51</v>
      </c>
      <c r="F24" s="21" t="s">
        <v>51</v>
      </c>
    </row>
    <row r="25" spans="1:6" ht="26.25" customHeight="1">
      <c r="A25" s="27"/>
      <c r="B25" s="18"/>
      <c r="C25" s="19" t="s">
        <v>51</v>
      </c>
      <c r="D25" s="28" t="s">
        <v>51</v>
      </c>
      <c r="E25" s="21" t="s">
        <v>51</v>
      </c>
      <c r="F25" s="21" t="s">
        <v>51</v>
      </c>
    </row>
    <row r="26" spans="1:6" ht="26.25" customHeight="1">
      <c r="A26" s="27"/>
      <c r="B26" s="18"/>
      <c r="C26" s="19"/>
      <c r="D26" s="28"/>
      <c r="E26" s="21"/>
      <c r="F26" s="21"/>
    </row>
    <row r="27" spans="3:6" ht="26.25" customHeight="1">
      <c r="C27" s="31"/>
      <c r="E27" s="26"/>
      <c r="F27" s="26"/>
    </row>
    <row r="28" spans="3:6" ht="26.25" customHeight="1">
      <c r="C28" s="31"/>
      <c r="E28" s="26"/>
      <c r="F28" s="26"/>
    </row>
    <row r="29" spans="1:6" ht="30" customHeight="1">
      <c r="A29" s="33" t="s">
        <v>67</v>
      </c>
      <c r="B29" s="34"/>
      <c r="C29" s="41">
        <f>C6</f>
        <v>3902493744</v>
      </c>
      <c r="D29" s="33" t="s">
        <v>67</v>
      </c>
      <c r="E29" s="35"/>
      <c r="F29" s="42">
        <f>F6+F13</f>
        <v>3902493744</v>
      </c>
    </row>
  </sheetData>
  <sheetProtection/>
  <mergeCells count="6">
    <mergeCell ref="A1:F1"/>
    <mergeCell ref="A3:F3"/>
    <mergeCell ref="A4:F4"/>
    <mergeCell ref="B5:C5"/>
    <mergeCell ref="E5:F5"/>
    <mergeCell ref="A2:F2"/>
  </mergeCells>
  <printOptions horizontalCentered="1"/>
  <pageMargins left="0.5511811023622047" right="0.5905511811023623" top="0.7480314960629921" bottom="0.7480314960629921" header="0.31496062992125984" footer="0.5118110236220472"/>
  <pageSetup firstPageNumber="36" useFirstPageNumber="1" horizontalDpi="600" verticalDpi="600" orientation="portrait" paperSize="9" scale="99" r:id="rId2"/>
  <headerFooter>
    <oddFooter>&amp;C&amp;"標楷體,標準"&amp;10&amp;P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zoomScaleSheetLayoutView="80" zoomScalePageLayoutView="0" workbookViewId="0" topLeftCell="A1">
      <selection activeCell="C20" sqref="C20"/>
    </sheetView>
  </sheetViews>
  <sheetFormatPr defaultColWidth="9.00390625" defaultRowHeight="22.5" customHeight="1"/>
  <cols>
    <col min="1" max="1" width="17.75390625" style="43" customWidth="1"/>
    <col min="2" max="2" width="14.625" style="9" customWidth="1"/>
    <col min="3" max="4" width="13.75390625" style="9" customWidth="1"/>
    <col min="5" max="5" width="14.625" style="9" customWidth="1"/>
    <col min="6" max="6" width="14.625" style="7" customWidth="1"/>
    <col min="7" max="7" width="15.00390625" style="8" customWidth="1"/>
    <col min="8" max="11" width="15.00390625" style="9" customWidth="1"/>
    <col min="12" max="12" width="14.75390625" style="9" customWidth="1"/>
    <col min="13" max="16384" width="9.00390625" style="11" customWidth="1"/>
  </cols>
  <sheetData>
    <row r="1" spans="1:12" s="3" customFormat="1" ht="22.5" customHeight="1">
      <c r="A1" s="1"/>
      <c r="B1" s="64" t="s">
        <v>41</v>
      </c>
      <c r="C1" s="65"/>
      <c r="D1" s="65"/>
      <c r="E1" s="65"/>
      <c r="F1" s="65"/>
      <c r="G1" s="71" t="s">
        <v>42</v>
      </c>
      <c r="H1" s="71"/>
      <c r="I1" s="71"/>
      <c r="J1" s="71"/>
      <c r="K1" s="71"/>
      <c r="L1" s="2"/>
    </row>
    <row r="2" spans="1:12" s="3" customFormat="1" ht="22.5" customHeight="1">
      <c r="A2" s="1"/>
      <c r="B2" s="66" t="s">
        <v>62</v>
      </c>
      <c r="C2" s="67"/>
      <c r="D2" s="67"/>
      <c r="E2" s="67"/>
      <c r="F2" s="67"/>
      <c r="G2" s="70" t="s">
        <v>63</v>
      </c>
      <c r="H2" s="70"/>
      <c r="I2" s="70"/>
      <c r="J2" s="70"/>
      <c r="K2" s="70"/>
      <c r="L2" s="2"/>
    </row>
    <row r="3" spans="1:12" s="3" customFormat="1" ht="22.5" customHeight="1">
      <c r="A3" s="1"/>
      <c r="B3" s="66" t="s">
        <v>0</v>
      </c>
      <c r="C3" s="67"/>
      <c r="D3" s="67"/>
      <c r="E3" s="67"/>
      <c r="F3" s="67"/>
      <c r="G3" s="70" t="s">
        <v>1</v>
      </c>
      <c r="H3" s="70"/>
      <c r="I3" s="70"/>
      <c r="J3" s="70"/>
      <c r="K3" s="70"/>
      <c r="L3" s="2"/>
    </row>
    <row r="4" spans="1:12" s="3" customFormat="1" ht="22.5" customHeight="1">
      <c r="A4" s="4"/>
      <c r="B4" s="68" t="s">
        <v>43</v>
      </c>
      <c r="C4" s="69"/>
      <c r="D4" s="69"/>
      <c r="E4" s="69"/>
      <c r="F4" s="69"/>
      <c r="G4" s="47" t="s">
        <v>2</v>
      </c>
      <c r="H4" s="5"/>
      <c r="I4" s="5"/>
      <c r="J4" s="5"/>
      <c r="K4" s="5"/>
      <c r="L4" s="48" t="s">
        <v>3</v>
      </c>
    </row>
    <row r="5" spans="1:12" s="6" customFormat="1" ht="45" customHeight="1">
      <c r="A5" s="51" t="s">
        <v>68</v>
      </c>
      <c r="B5" s="52" t="s">
        <v>4</v>
      </c>
      <c r="C5" s="53" t="s">
        <v>45</v>
      </c>
      <c r="D5" s="53" t="s">
        <v>5</v>
      </c>
      <c r="E5" s="53" t="s">
        <v>44</v>
      </c>
      <c r="F5" s="53" t="s">
        <v>6</v>
      </c>
      <c r="G5" s="54" t="s">
        <v>46</v>
      </c>
      <c r="H5" s="53" t="s">
        <v>7</v>
      </c>
      <c r="I5" s="53" t="s">
        <v>8</v>
      </c>
      <c r="J5" s="53" t="s">
        <v>9</v>
      </c>
      <c r="K5" s="54" t="s">
        <v>10</v>
      </c>
      <c r="L5" s="55" t="s">
        <v>11</v>
      </c>
    </row>
    <row r="6" spans="2:11" ht="2.25" customHeight="1">
      <c r="B6" s="7"/>
      <c r="C6" s="7"/>
      <c r="D6" s="7"/>
      <c r="E6" s="7"/>
      <c r="H6" s="7"/>
      <c r="I6" s="7"/>
      <c r="J6" s="7"/>
      <c r="K6" s="7"/>
    </row>
    <row r="7" spans="1:12" ht="26.25" customHeight="1">
      <c r="A7" s="56" t="s">
        <v>12</v>
      </c>
      <c r="B7" s="10">
        <f>B8</f>
        <v>3902493744</v>
      </c>
      <c r="C7" s="10">
        <f aca="true" t="shared" si="0" ref="C7:L7">C8</f>
        <v>618051128</v>
      </c>
      <c r="D7" s="10">
        <f t="shared" si="0"/>
        <v>618051128</v>
      </c>
      <c r="E7" s="10">
        <f t="shared" si="0"/>
        <v>2834480906</v>
      </c>
      <c r="F7" s="10">
        <f t="shared" si="0"/>
        <v>2834480906</v>
      </c>
      <c r="G7" s="10">
        <f t="shared" si="0"/>
        <v>449961710</v>
      </c>
      <c r="H7" s="10">
        <f t="shared" si="0"/>
        <v>99740000</v>
      </c>
      <c r="I7" s="10">
        <f t="shared" si="0"/>
        <v>0</v>
      </c>
      <c r="J7" s="10">
        <f t="shared" si="0"/>
        <v>170052455</v>
      </c>
      <c r="K7" s="10">
        <f t="shared" si="0"/>
        <v>180169255</v>
      </c>
      <c r="L7" s="12">
        <f t="shared" si="0"/>
        <v>0</v>
      </c>
    </row>
    <row r="8" spans="1:12" ht="26.25" customHeight="1">
      <c r="A8" s="57" t="s">
        <v>13</v>
      </c>
      <c r="B8" s="10">
        <f>SUM(B9:B19)</f>
        <v>3902493744</v>
      </c>
      <c r="C8" s="10">
        <f aca="true" t="shared" si="1" ref="C8:L8">SUM(C9:C19)</f>
        <v>618051128</v>
      </c>
      <c r="D8" s="10">
        <f t="shared" si="1"/>
        <v>618051128</v>
      </c>
      <c r="E8" s="10">
        <f t="shared" si="1"/>
        <v>2834480906</v>
      </c>
      <c r="F8" s="10">
        <f t="shared" si="1"/>
        <v>2834480906</v>
      </c>
      <c r="G8" s="10">
        <f t="shared" si="1"/>
        <v>449961710</v>
      </c>
      <c r="H8" s="10">
        <f t="shared" si="1"/>
        <v>99740000</v>
      </c>
      <c r="I8" s="10">
        <f t="shared" si="1"/>
        <v>0</v>
      </c>
      <c r="J8" s="10">
        <f t="shared" si="1"/>
        <v>170052455</v>
      </c>
      <c r="K8" s="10">
        <f t="shared" si="1"/>
        <v>180169255</v>
      </c>
      <c r="L8" s="12">
        <f t="shared" si="1"/>
        <v>0</v>
      </c>
    </row>
    <row r="9" spans="1:12" ht="26.25" customHeight="1" hidden="1">
      <c r="A9" s="57" t="s">
        <v>14</v>
      </c>
      <c r="B9" s="10">
        <f>C9+E9+G9</f>
        <v>0</v>
      </c>
      <c r="C9" s="10">
        <f>D9</f>
        <v>0</v>
      </c>
      <c r="D9" s="10"/>
      <c r="E9" s="10">
        <f>F9</f>
        <v>0</v>
      </c>
      <c r="F9" s="10"/>
      <c r="G9" s="10">
        <f>SUM(H9:L9)</f>
        <v>0</v>
      </c>
      <c r="H9" s="10"/>
      <c r="I9" s="10"/>
      <c r="J9" s="10"/>
      <c r="K9" s="10"/>
      <c r="L9" s="12"/>
    </row>
    <row r="10" spans="1:12" ht="26.25" customHeight="1">
      <c r="A10" s="57" t="s">
        <v>15</v>
      </c>
      <c r="B10" s="10">
        <f aca="true" t="shared" si="2" ref="B10:B19">C10+E10+G10</f>
        <v>127600</v>
      </c>
      <c r="C10" s="10">
        <f aca="true" t="shared" si="3" ref="C10:E19">D10</f>
        <v>0</v>
      </c>
      <c r="D10" s="10">
        <v>0</v>
      </c>
      <c r="E10" s="10">
        <f t="shared" si="3"/>
        <v>0</v>
      </c>
      <c r="F10" s="10">
        <v>0</v>
      </c>
      <c r="G10" s="10">
        <f aca="true" t="shared" si="4" ref="G10:G19">SUM(H10:L10)</f>
        <v>127600</v>
      </c>
      <c r="H10" s="10">
        <v>0</v>
      </c>
      <c r="I10" s="10">
        <v>0</v>
      </c>
      <c r="J10" s="10">
        <v>127600</v>
      </c>
      <c r="K10" s="10">
        <v>0</v>
      </c>
      <c r="L10" s="12">
        <v>0</v>
      </c>
    </row>
    <row r="11" spans="1:12" ht="26.25" customHeight="1" hidden="1">
      <c r="A11" s="57" t="s">
        <v>16</v>
      </c>
      <c r="B11" s="10">
        <f t="shared" si="2"/>
        <v>0</v>
      </c>
      <c r="C11" s="10">
        <f t="shared" si="3"/>
        <v>0</v>
      </c>
      <c r="D11" s="10"/>
      <c r="E11" s="10">
        <f t="shared" si="3"/>
        <v>0</v>
      </c>
      <c r="F11" s="10"/>
      <c r="G11" s="10">
        <f t="shared" si="4"/>
        <v>0</v>
      </c>
      <c r="H11" s="10"/>
      <c r="I11" s="10"/>
      <c r="J11" s="10"/>
      <c r="K11" s="10"/>
      <c r="L11" s="12"/>
    </row>
    <row r="12" spans="1:12" ht="26.25" customHeight="1" hidden="1">
      <c r="A12" s="57" t="s">
        <v>17</v>
      </c>
      <c r="B12" s="10">
        <f t="shared" si="2"/>
        <v>0</v>
      </c>
      <c r="C12" s="10">
        <f t="shared" si="3"/>
        <v>0</v>
      </c>
      <c r="D12" s="10"/>
      <c r="E12" s="10">
        <f t="shared" si="3"/>
        <v>0</v>
      </c>
      <c r="F12" s="10"/>
      <c r="G12" s="10">
        <f t="shared" si="4"/>
        <v>0</v>
      </c>
      <c r="H12" s="10"/>
      <c r="I12" s="10"/>
      <c r="J12" s="10"/>
      <c r="K12" s="10"/>
      <c r="L12" s="12"/>
    </row>
    <row r="13" spans="1:12" ht="26.25" customHeight="1" hidden="1">
      <c r="A13" s="57" t="s">
        <v>18</v>
      </c>
      <c r="B13" s="10">
        <f t="shared" si="2"/>
        <v>0</v>
      </c>
      <c r="C13" s="10">
        <f t="shared" si="3"/>
        <v>0</v>
      </c>
      <c r="D13" s="10"/>
      <c r="E13" s="10">
        <f t="shared" si="3"/>
        <v>0</v>
      </c>
      <c r="F13" s="10"/>
      <c r="G13" s="10">
        <f t="shared" si="4"/>
        <v>0</v>
      </c>
      <c r="H13" s="10"/>
      <c r="I13" s="10"/>
      <c r="J13" s="10"/>
      <c r="K13" s="10"/>
      <c r="L13" s="12"/>
    </row>
    <row r="14" spans="1:12" ht="26.25" customHeight="1" hidden="1">
      <c r="A14" s="57" t="s">
        <v>19</v>
      </c>
      <c r="B14" s="10">
        <f t="shared" si="2"/>
        <v>0</v>
      </c>
      <c r="C14" s="10">
        <f t="shared" si="3"/>
        <v>0</v>
      </c>
      <c r="D14" s="10"/>
      <c r="E14" s="10">
        <f t="shared" si="3"/>
        <v>0</v>
      </c>
      <c r="F14" s="10"/>
      <c r="G14" s="10">
        <f t="shared" si="4"/>
        <v>0</v>
      </c>
      <c r="H14" s="10"/>
      <c r="I14" s="10"/>
      <c r="J14" s="10"/>
      <c r="K14" s="10"/>
      <c r="L14" s="12"/>
    </row>
    <row r="15" spans="1:12" ht="26.25" customHeight="1">
      <c r="A15" s="57" t="s">
        <v>20</v>
      </c>
      <c r="B15" s="10">
        <f t="shared" si="2"/>
        <v>2702355806</v>
      </c>
      <c r="C15" s="10">
        <f t="shared" si="3"/>
        <v>3851805</v>
      </c>
      <c r="D15" s="10">
        <v>3851805</v>
      </c>
      <c r="E15" s="10">
        <f t="shared" si="3"/>
        <v>2299586673</v>
      </c>
      <c r="F15" s="10">
        <v>2299586673</v>
      </c>
      <c r="G15" s="10">
        <f t="shared" si="4"/>
        <v>398917328</v>
      </c>
      <c r="H15" s="10">
        <v>99740000</v>
      </c>
      <c r="I15" s="10">
        <v>0</v>
      </c>
      <c r="J15" s="10">
        <v>169924855</v>
      </c>
      <c r="K15" s="10">
        <v>129252473</v>
      </c>
      <c r="L15" s="12">
        <v>0</v>
      </c>
    </row>
    <row r="16" spans="1:12" ht="26.25" customHeight="1" hidden="1">
      <c r="A16" s="57" t="s">
        <v>21</v>
      </c>
      <c r="B16" s="10">
        <f t="shared" si="2"/>
        <v>0</v>
      </c>
      <c r="C16" s="10">
        <f t="shared" si="3"/>
        <v>0</v>
      </c>
      <c r="D16" s="10"/>
      <c r="E16" s="10">
        <f t="shared" si="3"/>
        <v>0</v>
      </c>
      <c r="F16" s="10"/>
      <c r="G16" s="10">
        <f t="shared" si="4"/>
        <v>0</v>
      </c>
      <c r="H16" s="10"/>
      <c r="I16" s="10"/>
      <c r="J16" s="10"/>
      <c r="K16" s="10"/>
      <c r="L16" s="12"/>
    </row>
    <row r="17" spans="1:12" ht="26.25" customHeight="1">
      <c r="A17" s="57" t="s">
        <v>22</v>
      </c>
      <c r="B17" s="10">
        <f t="shared" si="2"/>
        <v>1200010338</v>
      </c>
      <c r="C17" s="10">
        <f t="shared" si="3"/>
        <v>614199323</v>
      </c>
      <c r="D17" s="10">
        <v>614199323</v>
      </c>
      <c r="E17" s="10">
        <f t="shared" si="3"/>
        <v>534894233</v>
      </c>
      <c r="F17" s="10">
        <v>534894233</v>
      </c>
      <c r="G17" s="10">
        <f t="shared" si="4"/>
        <v>50916782</v>
      </c>
      <c r="H17" s="10">
        <v>0</v>
      </c>
      <c r="I17" s="10">
        <v>0</v>
      </c>
      <c r="J17" s="10">
        <v>0</v>
      </c>
      <c r="K17" s="10">
        <v>50916782</v>
      </c>
      <c r="L17" s="12">
        <v>0</v>
      </c>
    </row>
    <row r="18" spans="1:12" ht="26.25" customHeight="1" hidden="1">
      <c r="A18" s="57" t="s">
        <v>23</v>
      </c>
      <c r="B18" s="10">
        <f t="shared" si="2"/>
        <v>0</v>
      </c>
      <c r="C18" s="10">
        <f t="shared" si="3"/>
        <v>0</v>
      </c>
      <c r="D18" s="10"/>
      <c r="E18" s="10">
        <f t="shared" si="3"/>
        <v>0</v>
      </c>
      <c r="F18" s="10"/>
      <c r="G18" s="10">
        <f t="shared" si="4"/>
        <v>0</v>
      </c>
      <c r="H18" s="10"/>
      <c r="I18" s="10"/>
      <c r="J18" s="10"/>
      <c r="K18" s="10"/>
      <c r="L18" s="12"/>
    </row>
    <row r="19" spans="1:12" ht="26.25" customHeight="1" hidden="1">
      <c r="A19" s="57" t="s">
        <v>24</v>
      </c>
      <c r="B19" s="10">
        <f t="shared" si="2"/>
        <v>0</v>
      </c>
      <c r="C19" s="10">
        <f t="shared" si="3"/>
        <v>0</v>
      </c>
      <c r="D19" s="10"/>
      <c r="E19" s="10">
        <f t="shared" si="3"/>
        <v>0</v>
      </c>
      <c r="F19" s="10"/>
      <c r="G19" s="10">
        <f t="shared" si="4"/>
        <v>0</v>
      </c>
      <c r="H19" s="10"/>
      <c r="I19" s="10"/>
      <c r="J19" s="10"/>
      <c r="K19" s="10"/>
      <c r="L19" s="12"/>
    </row>
    <row r="20" spans="1:12" ht="26.25" customHeight="1">
      <c r="A20" s="57" t="s">
        <v>25</v>
      </c>
      <c r="B20" s="10">
        <f>B21</f>
        <v>6194994100</v>
      </c>
      <c r="C20" s="10">
        <f aca="true" t="shared" si="5" ref="C20:L20">C21</f>
        <v>342936267</v>
      </c>
      <c r="D20" s="10">
        <f t="shared" si="5"/>
        <v>342936267</v>
      </c>
      <c r="E20" s="10">
        <f t="shared" si="5"/>
        <v>5659370260</v>
      </c>
      <c r="F20" s="10">
        <f t="shared" si="5"/>
        <v>5659370260</v>
      </c>
      <c r="G20" s="10">
        <f t="shared" si="5"/>
        <v>192687573</v>
      </c>
      <c r="H20" s="10">
        <f t="shared" si="5"/>
        <v>32133773</v>
      </c>
      <c r="I20" s="10">
        <f t="shared" si="5"/>
        <v>18515287</v>
      </c>
      <c r="J20" s="10">
        <f t="shared" si="5"/>
        <v>90797764</v>
      </c>
      <c r="K20" s="10">
        <f t="shared" si="5"/>
        <v>51240749</v>
      </c>
      <c r="L20" s="12">
        <f t="shared" si="5"/>
        <v>0</v>
      </c>
    </row>
    <row r="21" spans="1:12" ht="26.25" customHeight="1">
      <c r="A21" s="57" t="s">
        <v>26</v>
      </c>
      <c r="B21" s="10">
        <f>SUM(B22:B32)</f>
        <v>6194994100</v>
      </c>
      <c r="C21" s="10">
        <f aca="true" t="shared" si="6" ref="C21:L21">SUM(C22:C32)</f>
        <v>342936267</v>
      </c>
      <c r="D21" s="10">
        <f t="shared" si="6"/>
        <v>342936267</v>
      </c>
      <c r="E21" s="10">
        <f t="shared" si="6"/>
        <v>5659370260</v>
      </c>
      <c r="F21" s="10">
        <f t="shared" si="6"/>
        <v>5659370260</v>
      </c>
      <c r="G21" s="10">
        <f t="shared" si="6"/>
        <v>192687573</v>
      </c>
      <c r="H21" s="10">
        <f t="shared" si="6"/>
        <v>32133773</v>
      </c>
      <c r="I21" s="10">
        <f t="shared" si="6"/>
        <v>18515287</v>
      </c>
      <c r="J21" s="10">
        <f t="shared" si="6"/>
        <v>90797764</v>
      </c>
      <c r="K21" s="10">
        <f t="shared" si="6"/>
        <v>51240749</v>
      </c>
      <c r="L21" s="12">
        <f t="shared" si="6"/>
        <v>0</v>
      </c>
    </row>
    <row r="22" spans="1:12" ht="26.25" customHeight="1" hidden="1">
      <c r="A22" s="57" t="s">
        <v>27</v>
      </c>
      <c r="B22" s="10">
        <f aca="true" t="shared" si="7" ref="B22:B32">C22+E22+G22</f>
        <v>0</v>
      </c>
      <c r="C22" s="10">
        <f aca="true" t="shared" si="8" ref="C22:E32">D22</f>
        <v>0</v>
      </c>
      <c r="D22" s="10"/>
      <c r="E22" s="10">
        <f t="shared" si="8"/>
        <v>0</v>
      </c>
      <c r="F22" s="10"/>
      <c r="G22" s="10">
        <f aca="true" t="shared" si="9" ref="G22:G32">SUM(H22:L22)</f>
        <v>0</v>
      </c>
      <c r="H22" s="10"/>
      <c r="I22" s="10"/>
      <c r="J22" s="10"/>
      <c r="K22" s="10"/>
      <c r="L22" s="12"/>
    </row>
    <row r="23" spans="1:12" ht="26.25" customHeight="1">
      <c r="A23" s="57" t="s">
        <v>28</v>
      </c>
      <c r="B23" s="10">
        <f t="shared" si="7"/>
        <v>3332033389</v>
      </c>
      <c r="C23" s="10">
        <f t="shared" si="8"/>
        <v>30001062</v>
      </c>
      <c r="D23" s="10">
        <v>30001062</v>
      </c>
      <c r="E23" s="10">
        <f t="shared" si="8"/>
        <v>3144961536</v>
      </c>
      <c r="F23" s="10">
        <v>3144961536</v>
      </c>
      <c r="G23" s="10">
        <f t="shared" si="9"/>
        <v>157070791</v>
      </c>
      <c r="H23" s="10">
        <v>32133773</v>
      </c>
      <c r="I23" s="10">
        <v>18515287</v>
      </c>
      <c r="J23" s="10">
        <v>90797764</v>
      </c>
      <c r="K23" s="10">
        <v>15623967</v>
      </c>
      <c r="L23" s="12">
        <v>0</v>
      </c>
    </row>
    <row r="24" spans="1:12" ht="26.25" customHeight="1" hidden="1">
      <c r="A24" s="57" t="s">
        <v>29</v>
      </c>
      <c r="B24" s="10">
        <f t="shared" si="7"/>
        <v>0</v>
      </c>
      <c r="C24" s="10">
        <f t="shared" si="8"/>
        <v>0</v>
      </c>
      <c r="D24" s="10"/>
      <c r="E24" s="10">
        <f t="shared" si="8"/>
        <v>0</v>
      </c>
      <c r="F24" s="10"/>
      <c r="G24" s="10">
        <f t="shared" si="9"/>
        <v>0</v>
      </c>
      <c r="H24" s="10"/>
      <c r="I24" s="10"/>
      <c r="J24" s="10"/>
      <c r="K24" s="10"/>
      <c r="L24" s="12"/>
    </row>
    <row r="25" spans="1:12" ht="26.25" customHeight="1">
      <c r="A25" s="57" t="s">
        <v>30</v>
      </c>
      <c r="B25" s="10">
        <f t="shared" si="7"/>
        <v>2862960711</v>
      </c>
      <c r="C25" s="10">
        <f t="shared" si="8"/>
        <v>312935205</v>
      </c>
      <c r="D25" s="10">
        <v>312935205</v>
      </c>
      <c r="E25" s="10">
        <f t="shared" si="8"/>
        <v>2514408724</v>
      </c>
      <c r="F25" s="10">
        <v>2514408724</v>
      </c>
      <c r="G25" s="10">
        <f t="shared" si="9"/>
        <v>35616782</v>
      </c>
      <c r="H25" s="10">
        <v>0</v>
      </c>
      <c r="I25" s="10">
        <v>0</v>
      </c>
      <c r="J25" s="10">
        <v>0</v>
      </c>
      <c r="K25" s="10">
        <v>35616782</v>
      </c>
      <c r="L25" s="12">
        <v>0</v>
      </c>
    </row>
    <row r="26" spans="1:12" ht="26.25" customHeight="1" hidden="1">
      <c r="A26" s="57" t="s">
        <v>31</v>
      </c>
      <c r="B26" s="10">
        <f t="shared" si="7"/>
        <v>0</v>
      </c>
      <c r="C26" s="10">
        <f t="shared" si="8"/>
        <v>0</v>
      </c>
      <c r="D26" s="10"/>
      <c r="E26" s="10">
        <f t="shared" si="8"/>
        <v>0</v>
      </c>
      <c r="F26" s="10"/>
      <c r="G26" s="10">
        <f t="shared" si="9"/>
        <v>0</v>
      </c>
      <c r="H26" s="10"/>
      <c r="I26" s="10"/>
      <c r="J26" s="10"/>
      <c r="K26" s="10"/>
      <c r="L26" s="12"/>
    </row>
    <row r="27" spans="1:12" ht="26.25" customHeight="1" hidden="1">
      <c r="A27" s="57" t="s">
        <v>32</v>
      </c>
      <c r="B27" s="10">
        <f t="shared" si="7"/>
        <v>0</v>
      </c>
      <c r="C27" s="10">
        <f t="shared" si="8"/>
        <v>0</v>
      </c>
      <c r="D27" s="10"/>
      <c r="E27" s="10">
        <f t="shared" si="8"/>
        <v>0</v>
      </c>
      <c r="F27" s="10"/>
      <c r="G27" s="10">
        <f t="shared" si="9"/>
        <v>0</v>
      </c>
      <c r="H27" s="10"/>
      <c r="I27" s="10"/>
      <c r="J27" s="10"/>
      <c r="K27" s="10"/>
      <c r="L27" s="12"/>
    </row>
    <row r="28" spans="1:12" ht="26.25" customHeight="1" hidden="1">
      <c r="A28" s="57" t="s">
        <v>33</v>
      </c>
      <c r="B28" s="10">
        <f t="shared" si="7"/>
        <v>0</v>
      </c>
      <c r="C28" s="10">
        <f t="shared" si="8"/>
        <v>0</v>
      </c>
      <c r="D28" s="10"/>
      <c r="E28" s="10">
        <f t="shared" si="8"/>
        <v>0</v>
      </c>
      <c r="F28" s="10"/>
      <c r="G28" s="10">
        <f t="shared" si="9"/>
        <v>0</v>
      </c>
      <c r="H28" s="10"/>
      <c r="I28" s="10"/>
      <c r="J28" s="10"/>
      <c r="K28" s="10"/>
      <c r="L28" s="12"/>
    </row>
    <row r="29" spans="1:12" ht="26.25" customHeight="1" hidden="1">
      <c r="A29" s="57" t="s">
        <v>34</v>
      </c>
      <c r="B29" s="10">
        <f t="shared" si="7"/>
        <v>0</v>
      </c>
      <c r="C29" s="10">
        <f t="shared" si="8"/>
        <v>0</v>
      </c>
      <c r="D29" s="10"/>
      <c r="E29" s="10">
        <f t="shared" si="8"/>
        <v>0</v>
      </c>
      <c r="F29" s="10"/>
      <c r="G29" s="10">
        <f t="shared" si="9"/>
        <v>0</v>
      </c>
      <c r="H29" s="10"/>
      <c r="I29" s="10"/>
      <c r="J29" s="10"/>
      <c r="K29" s="10"/>
      <c r="L29" s="12"/>
    </row>
    <row r="30" spans="1:12" ht="26.25" customHeight="1" hidden="1">
      <c r="A30" s="57" t="s">
        <v>35</v>
      </c>
      <c r="B30" s="10">
        <f t="shared" si="7"/>
        <v>0</v>
      </c>
      <c r="C30" s="10">
        <f t="shared" si="8"/>
        <v>0</v>
      </c>
      <c r="D30" s="10"/>
      <c r="E30" s="10">
        <f t="shared" si="8"/>
        <v>0</v>
      </c>
      <c r="F30" s="10"/>
      <c r="G30" s="10">
        <f t="shared" si="9"/>
        <v>0</v>
      </c>
      <c r="H30" s="10"/>
      <c r="I30" s="10"/>
      <c r="J30" s="10"/>
      <c r="K30" s="10"/>
      <c r="L30" s="12"/>
    </row>
    <row r="31" spans="1:12" ht="26.25" customHeight="1" hidden="1">
      <c r="A31" s="57" t="s">
        <v>36</v>
      </c>
      <c r="B31" s="10">
        <f t="shared" si="7"/>
        <v>0</v>
      </c>
      <c r="C31" s="10">
        <f t="shared" si="8"/>
        <v>0</v>
      </c>
      <c r="D31" s="10"/>
      <c r="E31" s="10">
        <f t="shared" si="8"/>
        <v>0</v>
      </c>
      <c r="F31" s="10"/>
      <c r="G31" s="10">
        <f t="shared" si="9"/>
        <v>0</v>
      </c>
      <c r="H31" s="10"/>
      <c r="I31" s="10"/>
      <c r="J31" s="10"/>
      <c r="K31" s="10"/>
      <c r="L31" s="12"/>
    </row>
    <row r="32" spans="1:12" ht="26.25" customHeight="1" hidden="1">
      <c r="A32" s="57" t="s">
        <v>37</v>
      </c>
      <c r="B32" s="10">
        <f t="shared" si="7"/>
        <v>0</v>
      </c>
      <c r="C32" s="10">
        <f t="shared" si="8"/>
        <v>0</v>
      </c>
      <c r="D32" s="10"/>
      <c r="E32" s="10">
        <f t="shared" si="8"/>
        <v>0</v>
      </c>
      <c r="F32" s="10"/>
      <c r="G32" s="10">
        <f t="shared" si="9"/>
        <v>0</v>
      </c>
      <c r="H32" s="10"/>
      <c r="I32" s="10"/>
      <c r="J32" s="10"/>
      <c r="K32" s="10"/>
      <c r="L32" s="12"/>
    </row>
    <row r="33" spans="1:12" ht="26.25" customHeight="1">
      <c r="A33" s="57" t="s">
        <v>38</v>
      </c>
      <c r="B33" s="10">
        <f>B34</f>
        <v>-2292500356</v>
      </c>
      <c r="C33" s="10">
        <f aca="true" t="shared" si="10" ref="C33:L34">C34</f>
        <v>275114861</v>
      </c>
      <c r="D33" s="10">
        <f t="shared" si="10"/>
        <v>275114861</v>
      </c>
      <c r="E33" s="10">
        <f t="shared" si="10"/>
        <v>-2824889354</v>
      </c>
      <c r="F33" s="10">
        <f t="shared" si="10"/>
        <v>-2824889354</v>
      </c>
      <c r="G33" s="10">
        <f t="shared" si="10"/>
        <v>257274137</v>
      </c>
      <c r="H33" s="10">
        <f t="shared" si="10"/>
        <v>67606227</v>
      </c>
      <c r="I33" s="10">
        <f t="shared" si="10"/>
        <v>-18515287</v>
      </c>
      <c r="J33" s="10">
        <f t="shared" si="10"/>
        <v>79254691</v>
      </c>
      <c r="K33" s="10">
        <f t="shared" si="10"/>
        <v>128928506</v>
      </c>
      <c r="L33" s="12">
        <f t="shared" si="10"/>
        <v>0</v>
      </c>
    </row>
    <row r="34" spans="1:12" ht="26.25" customHeight="1">
      <c r="A34" s="57" t="s">
        <v>39</v>
      </c>
      <c r="B34" s="10">
        <f>B35</f>
        <v>-2292500356</v>
      </c>
      <c r="C34" s="10">
        <f t="shared" si="10"/>
        <v>275114861</v>
      </c>
      <c r="D34" s="10">
        <f t="shared" si="10"/>
        <v>275114861</v>
      </c>
      <c r="E34" s="10">
        <f t="shared" si="10"/>
        <v>-2824889354</v>
      </c>
      <c r="F34" s="10">
        <f t="shared" si="10"/>
        <v>-2824889354</v>
      </c>
      <c r="G34" s="10">
        <f t="shared" si="10"/>
        <v>257274137</v>
      </c>
      <c r="H34" s="10">
        <f t="shared" si="10"/>
        <v>67606227</v>
      </c>
      <c r="I34" s="10">
        <f t="shared" si="10"/>
        <v>-18515287</v>
      </c>
      <c r="J34" s="10">
        <f t="shared" si="10"/>
        <v>79254691</v>
      </c>
      <c r="K34" s="10">
        <f t="shared" si="10"/>
        <v>128928506</v>
      </c>
      <c r="L34" s="12">
        <f t="shared" si="10"/>
        <v>0</v>
      </c>
    </row>
    <row r="35" spans="1:12" ht="26.25" customHeight="1">
      <c r="A35" s="57" t="s">
        <v>40</v>
      </c>
      <c r="B35" s="10">
        <f>C35+E35+G35</f>
        <v>-2292500356</v>
      </c>
      <c r="C35" s="10">
        <f>D35</f>
        <v>275114861</v>
      </c>
      <c r="D35" s="10">
        <v>275114861</v>
      </c>
      <c r="E35" s="10">
        <f>F35</f>
        <v>-2824889354</v>
      </c>
      <c r="F35" s="10">
        <v>-2824889354</v>
      </c>
      <c r="G35" s="10">
        <f>SUM(H35:L35)</f>
        <v>257274137</v>
      </c>
      <c r="H35" s="10">
        <v>67606227</v>
      </c>
      <c r="I35" s="10">
        <v>-18515287</v>
      </c>
      <c r="J35" s="10">
        <v>79254691</v>
      </c>
      <c r="K35" s="10">
        <v>128928506</v>
      </c>
      <c r="L35" s="12">
        <v>0</v>
      </c>
    </row>
    <row r="36" spans="1:12" ht="26.25" customHeight="1">
      <c r="A36" s="44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2"/>
    </row>
    <row r="37" spans="1:12" ht="26.25" customHeight="1">
      <c r="A37" s="44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2"/>
    </row>
    <row r="38" spans="1:12" ht="26.25" customHeight="1">
      <c r="A38" s="44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2"/>
    </row>
    <row r="39" spans="1:12" ht="26.25" customHeight="1">
      <c r="A39" s="44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2"/>
    </row>
    <row r="40" spans="1:12" ht="26.25" customHeight="1">
      <c r="A40" s="44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2"/>
    </row>
    <row r="41" spans="1:12" ht="26.25" customHeight="1">
      <c r="A41" s="44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2"/>
    </row>
    <row r="42" spans="1:12" ht="26.25" customHeight="1">
      <c r="A42" s="44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2"/>
    </row>
    <row r="43" spans="1:12" ht="26.25" customHeight="1">
      <c r="A43" s="44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2"/>
    </row>
    <row r="44" spans="1:12" ht="26.25" customHeight="1">
      <c r="A44" s="44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2"/>
    </row>
    <row r="45" spans="1:12" ht="26.25" customHeight="1">
      <c r="A45" s="44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2"/>
    </row>
    <row r="46" spans="1:12" ht="33.75" customHeight="1">
      <c r="A46" s="45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46"/>
    </row>
    <row r="47" spans="2:12" ht="22.5" customHeight="1">
      <c r="B47" s="9">
        <f aca="true" t="shared" si="11" ref="B47:L47">B7-B20</f>
        <v>-2292500356</v>
      </c>
      <c r="C47" s="9">
        <f t="shared" si="11"/>
        <v>275114861</v>
      </c>
      <c r="D47" s="9">
        <f t="shared" si="11"/>
        <v>275114861</v>
      </c>
      <c r="E47" s="9">
        <f t="shared" si="11"/>
        <v>-2824889354</v>
      </c>
      <c r="F47" s="9">
        <f t="shared" si="11"/>
        <v>-2824889354</v>
      </c>
      <c r="G47" s="9">
        <f t="shared" si="11"/>
        <v>257274137</v>
      </c>
      <c r="H47" s="9">
        <f t="shared" si="11"/>
        <v>67606227</v>
      </c>
      <c r="I47" s="9">
        <f t="shared" si="11"/>
        <v>-18515287</v>
      </c>
      <c r="J47" s="9">
        <f t="shared" si="11"/>
        <v>79254691</v>
      </c>
      <c r="K47" s="9">
        <f t="shared" si="11"/>
        <v>128928506</v>
      </c>
      <c r="L47" s="9">
        <f t="shared" si="11"/>
        <v>0</v>
      </c>
    </row>
    <row r="48" spans="2:12" ht="22.5" customHeight="1">
      <c r="B48" s="9" t="str">
        <f aca="true" t="shared" si="12" ref="B48:L48">IF(B35-B47=0," ","X")</f>
        <v> </v>
      </c>
      <c r="C48" s="9" t="str">
        <f t="shared" si="12"/>
        <v> </v>
      </c>
      <c r="D48" s="9" t="str">
        <f t="shared" si="12"/>
        <v> </v>
      </c>
      <c r="E48" s="9" t="str">
        <f t="shared" si="12"/>
        <v> </v>
      </c>
      <c r="F48" s="9" t="str">
        <f t="shared" si="12"/>
        <v> </v>
      </c>
      <c r="G48" s="9" t="str">
        <f t="shared" si="12"/>
        <v> </v>
      </c>
      <c r="H48" s="9" t="str">
        <f t="shared" si="12"/>
        <v> </v>
      </c>
      <c r="I48" s="9" t="str">
        <f t="shared" si="12"/>
        <v> </v>
      </c>
      <c r="J48" s="9" t="str">
        <f t="shared" si="12"/>
        <v> </v>
      </c>
      <c r="K48" s="9" t="str">
        <f t="shared" si="12"/>
        <v> </v>
      </c>
      <c r="L48" s="9" t="str">
        <f t="shared" si="12"/>
        <v> </v>
      </c>
    </row>
  </sheetData>
  <sheetProtection/>
  <mergeCells count="7">
    <mergeCell ref="B1:F1"/>
    <mergeCell ref="B2:F2"/>
    <mergeCell ref="B3:F3"/>
    <mergeCell ref="B4:F4"/>
    <mergeCell ref="G2:K2"/>
    <mergeCell ref="G1:K1"/>
    <mergeCell ref="G3:K3"/>
  </mergeCells>
  <printOptions horizontalCentered="1"/>
  <pageMargins left="0.5905511811023623" right="0.6299212598425197" top="0.7480314960629921" bottom="0.7480314960629921" header="0.31496062992125984" footer="0.5118110236220472"/>
  <pageSetup blackAndWhite="1" firstPageNumber="38" useFirstPageNumber="1" horizontalDpi="600" verticalDpi="600" orientation="portrait" pageOrder="overThenDown" paperSize="9" r:id="rId2"/>
  <headerFooter>
    <oddFooter>&amp;C&amp;"標楷體,標準"&amp;10&amp;P</oddFooter>
  </headerFooter>
  <colBreaks count="1" manualBreakCount="1">
    <brk id="16" max="6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洪秋紅</dc:creator>
  <cp:keywords/>
  <dc:description/>
  <cp:lastModifiedBy>陳小玨</cp:lastModifiedBy>
  <cp:lastPrinted>2018-04-11T05:37:41Z</cp:lastPrinted>
  <dcterms:created xsi:type="dcterms:W3CDTF">2017-04-12T06:48:11Z</dcterms:created>
  <dcterms:modified xsi:type="dcterms:W3CDTF">2018-04-16T06:16:33Z</dcterms:modified>
  <cp:category/>
  <cp:version/>
  <cp:contentType/>
  <cp:contentStatus/>
</cp:coreProperties>
</file>