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出用途別)" sheetId="1" r:id="rId1"/>
  </sheets>
  <definedNames>
    <definedName name="_xlnm.Print_Titles" localSheetId="0">'歲出用途別)'!$1:$6</definedName>
  </definedNames>
  <calcPr fullCalcOnLoad="1"/>
</workbook>
</file>

<file path=xl/sharedStrings.xml><?xml version="1.0" encoding="utf-8"?>
<sst xmlns="http://schemas.openxmlformats.org/spreadsheetml/2006/main" count="83" uniqueCount="77">
  <si>
    <t>款</t>
  </si>
  <si>
    <t>項</t>
  </si>
  <si>
    <t>目</t>
  </si>
  <si>
    <t>節</t>
  </si>
  <si>
    <t>交通支出</t>
  </si>
  <si>
    <t>環境保護支出</t>
  </si>
  <si>
    <t>中央</t>
  </si>
  <si>
    <t>政府</t>
  </si>
  <si>
    <t>擴大公共建設投</t>
  </si>
  <si>
    <t>資計畫特別決算</t>
  </si>
  <si>
    <t>歲出用途別</t>
  </si>
  <si>
    <t>決算分析表</t>
  </si>
  <si>
    <t>中華民國</t>
  </si>
  <si>
    <t>單位：新臺幣元</t>
  </si>
  <si>
    <t>科　　　　　　　　目</t>
  </si>
  <si>
    <t>經常支出</t>
  </si>
  <si>
    <r>
      <t>資本支出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　　　</t>
    </r>
  </si>
  <si>
    <r>
      <t>合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1"/>
      </rPr>
      <t>計</t>
    </r>
  </si>
  <si>
    <r>
      <t xml:space="preserve"> </t>
    </r>
    <r>
      <rPr>
        <sz val="12"/>
        <rFont val="新細明體"/>
        <family val="1"/>
      </rPr>
      <t>名　　　　稱</t>
    </r>
  </si>
  <si>
    <t>人事費</t>
  </si>
  <si>
    <t>業務費</t>
  </si>
  <si>
    <t>獎補助費</t>
  </si>
  <si>
    <t>小計</t>
  </si>
  <si>
    <t>設備及投資</t>
  </si>
  <si>
    <r>
      <t>小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</si>
  <si>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合          計</t>
  </si>
  <si>
    <t>國立故宮博物院</t>
  </si>
  <si>
    <t>文化支出</t>
  </si>
  <si>
    <t>一般建築及設備</t>
  </si>
  <si>
    <t>文化建設委員會及所屬</t>
  </si>
  <si>
    <t>文化發展業務</t>
  </si>
  <si>
    <t>國際藝術及流行音樂中心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</si>
  <si>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</si>
  <si>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</si>
  <si>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</si>
  <si>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</si>
  <si>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</si>
  <si>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</si>
  <si>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</si>
  <si>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水利署及所屬</t>
  </si>
  <si>
    <t>農業支出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</si>
  <si>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</si>
  <si>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</si>
  <si>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</si>
  <si>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</si>
  <si>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</si>
  <si>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</si>
  <si>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</si>
  <si>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</si>
  <si>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鐵公路重要交通工程</t>
  </si>
  <si>
    <t>台鐵立體化及支線功能化</t>
  </si>
  <si>
    <t>北中南捷運</t>
  </si>
  <si>
    <t>文化支出</t>
  </si>
  <si>
    <t>客家委員會及所屬</t>
  </si>
  <si>
    <t>下水道管理業務</t>
  </si>
  <si>
    <t>觀光局及所屬</t>
  </si>
  <si>
    <t>公路總局</t>
  </si>
  <si>
    <t>公路建設及改善計畫</t>
  </si>
  <si>
    <t>第三波高速路</t>
  </si>
  <si>
    <t>台灣南北客家文化中心規劃興建</t>
  </si>
  <si>
    <t>行政院主管</t>
  </si>
  <si>
    <t>新聞局</t>
  </si>
  <si>
    <t>文化支出</t>
  </si>
  <si>
    <t>公共廣電與文化創意及數位電視發展</t>
  </si>
  <si>
    <t>國際藝術及流行音樂中心</t>
  </si>
  <si>
    <t>文化支出</t>
  </si>
  <si>
    <t>內政部主管</t>
  </si>
  <si>
    <t>營建署及所屬</t>
  </si>
  <si>
    <t>Ｍ台灣計畫─寬頻管道建置</t>
  </si>
  <si>
    <t>污水下水道</t>
  </si>
  <si>
    <t>經濟部主管</t>
  </si>
  <si>
    <t>第三波高速路</t>
  </si>
  <si>
    <t>馬祖國家風景區開發與管理</t>
  </si>
  <si>
    <t>96年度</t>
  </si>
  <si>
    <t>國際藝術及流行音樂中心—故宮南部院區</t>
  </si>
  <si>
    <t>國際藝術及流行音樂中心—台灣歷史文化風貌保存</t>
  </si>
  <si>
    <t>國際藝術及流行音樂中心—台灣歷史文化風貌保存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</si>
</sst>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9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18" fillId="0" borderId="4" xfId="0" applyNumberFormat="1" applyFont="1" applyFill="1" applyBorder="1" applyAlignment="1">
      <alignment horizontal="center" vertical="top"/>
    </xf>
    <xf numFmtId="186" fontId="19" fillId="0" borderId="5" xfId="0" applyNumberFormat="1" applyFont="1" applyBorder="1" applyAlignment="1">
      <alignment horizontal="right" vertical="top"/>
    </xf>
    <xf numFmtId="186" fontId="19" fillId="0" borderId="4" xfId="0" applyNumberFormat="1" applyFont="1" applyBorder="1" applyAlignment="1">
      <alignment horizontal="right" vertical="top"/>
    </xf>
    <xf numFmtId="186" fontId="19" fillId="0" borderId="3" xfId="0" applyNumberFormat="1" applyFont="1" applyBorder="1" applyAlignment="1">
      <alignment horizontal="right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49" fontId="18" fillId="0" borderId="7" xfId="15" applyNumberFormat="1" applyFont="1" applyBorder="1" applyAlignment="1">
      <alignment horizontal="left" vertical="top" wrapText="1"/>
    </xf>
    <xf numFmtId="186" fontId="19" fillId="0" borderId="7" xfId="0" applyNumberFormat="1" applyFont="1" applyBorder="1" applyAlignment="1">
      <alignment horizontal="right" vertical="top"/>
    </xf>
    <xf numFmtId="186" fontId="19" fillId="0" borderId="6" xfId="0" applyNumberFormat="1" applyFont="1" applyBorder="1" applyAlignment="1">
      <alignment horizontal="right" vertical="top"/>
    </xf>
    <xf numFmtId="49" fontId="21" fillId="0" borderId="7" xfId="15" applyNumberFormat="1" applyFont="1" applyBorder="1" applyAlignment="1">
      <alignment horizontal="left" vertical="top" wrapText="1"/>
    </xf>
    <xf numFmtId="49" fontId="4" fillId="0" borderId="7" xfId="15" applyNumberFormat="1" applyFont="1" applyBorder="1" applyAlignment="1">
      <alignment horizontal="left" vertical="top" wrapText="1"/>
    </xf>
    <xf numFmtId="186" fontId="22" fillId="0" borderId="5" xfId="0" applyNumberFormat="1" applyFont="1" applyBorder="1" applyAlignment="1">
      <alignment horizontal="right" vertical="top"/>
    </xf>
    <xf numFmtId="186" fontId="22" fillId="0" borderId="7" xfId="0" applyNumberFormat="1" applyFont="1" applyBorder="1" applyAlignment="1">
      <alignment horizontal="right" vertical="top"/>
    </xf>
    <xf numFmtId="186" fontId="22" fillId="0" borderId="6" xfId="0" applyNumberFormat="1" applyFont="1" applyBorder="1" applyAlignment="1">
      <alignment horizontal="right" vertical="top"/>
    </xf>
    <xf numFmtId="0" fontId="0" fillId="0" borderId="8" xfId="0" applyFont="1" applyBorder="1" applyAlignment="1">
      <alignment horizontal="center" vertical="top"/>
    </xf>
    <xf numFmtId="49" fontId="4" fillId="0" borderId="8" xfId="15" applyNumberFormat="1" applyFont="1" applyBorder="1" applyAlignment="1">
      <alignment horizontal="left" vertical="top" wrapText="1"/>
    </xf>
    <xf numFmtId="186" fontId="22" fillId="0" borderId="9" xfId="0" applyNumberFormat="1" applyFont="1" applyBorder="1" applyAlignment="1">
      <alignment horizontal="right" vertical="top"/>
    </xf>
    <xf numFmtId="186" fontId="22" fillId="0" borderId="8" xfId="0" applyNumberFormat="1" applyFont="1" applyBorder="1" applyAlignment="1">
      <alignment horizontal="right" vertical="top"/>
    </xf>
    <xf numFmtId="186" fontId="22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75" zoomScaleNormal="75" workbookViewId="0" topLeftCell="A1">
      <pane xSplit="5" topLeftCell="F1" activePane="topRight" state="frozen"/>
      <selection pane="topLeft" activeCell="A1" sqref="A1"/>
      <selection pane="topRight" activeCell="G21" sqref="G21"/>
    </sheetView>
  </sheetViews>
  <sheetFormatPr defaultColWidth="9.00390625" defaultRowHeight="15.75"/>
  <cols>
    <col min="1" max="4" width="2.125" style="1" customWidth="1"/>
    <col min="5" max="5" width="29.125" style="0" customWidth="1"/>
    <col min="6" max="6" width="11.125" style="0" customWidth="1"/>
    <col min="7" max="8" width="14.125" style="0" customWidth="1"/>
    <col min="9" max="10" width="13.625" style="0" customWidth="1"/>
    <col min="11" max="13" width="14.125" style="0" customWidth="1"/>
    <col min="14" max="14" width="14.25390625" style="0" customWidth="1"/>
    <col min="15" max="15" width="0.12890625" style="0" customWidth="1"/>
  </cols>
  <sheetData>
    <row r="1" spans="8:9" ht="24.75" customHeight="1">
      <c r="H1" s="2" t="s">
        <v>6</v>
      </c>
      <c r="I1" s="3" t="s">
        <v>7</v>
      </c>
    </row>
    <row r="2" spans="1:9" s="9" customFormat="1" ht="27.75" customHeight="1">
      <c r="A2" s="4"/>
      <c r="B2" s="5"/>
      <c r="C2" s="6"/>
      <c r="D2" s="7"/>
      <c r="E2" s="8"/>
      <c r="H2" s="2" t="s">
        <v>8</v>
      </c>
      <c r="I2" s="3" t="s">
        <v>9</v>
      </c>
    </row>
    <row r="3" spans="1:10" s="9" customFormat="1" ht="27.75" customHeight="1">
      <c r="A3" s="10"/>
      <c r="B3" s="11"/>
      <c r="C3" s="11"/>
      <c r="D3" s="12"/>
      <c r="E3" s="13"/>
      <c r="H3" s="2" t="s">
        <v>10</v>
      </c>
      <c r="I3" s="3" t="s">
        <v>11</v>
      </c>
      <c r="J3" s="3"/>
    </row>
    <row r="4" spans="1:14" s="9" customFormat="1" ht="24.75" customHeight="1" thickBot="1">
      <c r="A4" s="14"/>
      <c r="B4" s="15"/>
      <c r="C4" s="15"/>
      <c r="D4" s="16"/>
      <c r="E4" s="17"/>
      <c r="H4" s="18" t="s">
        <v>12</v>
      </c>
      <c r="I4" s="19" t="s">
        <v>73</v>
      </c>
      <c r="J4" s="20"/>
      <c r="M4" s="21"/>
      <c r="N4" s="22" t="s">
        <v>13</v>
      </c>
    </row>
    <row r="5" spans="1:15" s="24" customFormat="1" ht="21" customHeight="1">
      <c r="A5" s="69" t="s">
        <v>14</v>
      </c>
      <c r="B5" s="69"/>
      <c r="C5" s="69"/>
      <c r="D5" s="69"/>
      <c r="E5" s="70"/>
      <c r="F5" s="74" t="s">
        <v>15</v>
      </c>
      <c r="G5" s="75"/>
      <c r="H5" s="75"/>
      <c r="I5" s="76"/>
      <c r="J5" s="71" t="s">
        <v>16</v>
      </c>
      <c r="K5" s="72"/>
      <c r="L5" s="72"/>
      <c r="M5" s="73"/>
      <c r="N5" s="67" t="s">
        <v>17</v>
      </c>
      <c r="O5" s="23"/>
    </row>
    <row r="6" spans="1:15" s="24" customFormat="1" ht="23.25" customHeight="1">
      <c r="A6" s="25" t="s">
        <v>0</v>
      </c>
      <c r="B6" s="25" t="s">
        <v>1</v>
      </c>
      <c r="C6" s="25" t="s">
        <v>2</v>
      </c>
      <c r="D6" s="25" t="s">
        <v>3</v>
      </c>
      <c r="E6" s="26" t="s">
        <v>18</v>
      </c>
      <c r="F6" s="25" t="s">
        <v>19</v>
      </c>
      <c r="G6" s="25" t="s">
        <v>20</v>
      </c>
      <c r="H6" s="27" t="s">
        <v>21</v>
      </c>
      <c r="I6" s="25" t="s">
        <v>22</v>
      </c>
      <c r="J6" s="27" t="s">
        <v>20</v>
      </c>
      <c r="K6" s="25" t="s">
        <v>23</v>
      </c>
      <c r="L6" s="25" t="s">
        <v>21</v>
      </c>
      <c r="M6" s="25" t="s">
        <v>24</v>
      </c>
      <c r="N6" s="68"/>
      <c r="O6" s="23"/>
    </row>
    <row r="7" spans="1:15" s="29" customFormat="1" ht="24" customHeight="1">
      <c r="A7" s="34"/>
      <c r="B7" s="35"/>
      <c r="C7" s="35"/>
      <c r="D7" s="35"/>
      <c r="E7" s="36" t="s">
        <v>25</v>
      </c>
      <c r="F7" s="37">
        <f>F8+F25+F32+F37+F45</f>
        <v>0</v>
      </c>
      <c r="G7" s="37">
        <f>G8+G25+G32+G37+G45</f>
        <v>570071927</v>
      </c>
      <c r="H7" s="38">
        <f>H8+H25+H32+H37+H45</f>
        <v>9061375725</v>
      </c>
      <c r="I7" s="39">
        <f>F7+G7+H7</f>
        <v>9631447652</v>
      </c>
      <c r="J7" s="37">
        <f>J8+J25+J32+J37+J45</f>
        <v>0</v>
      </c>
      <c r="K7" s="37">
        <f>K8+K25+K32+K37+K45</f>
        <v>21015313952</v>
      </c>
      <c r="L7" s="37">
        <f>L8+L25+L32+L37+L45</f>
        <v>43471101101</v>
      </c>
      <c r="M7" s="37">
        <f>J7+K7+L7</f>
        <v>64486415053</v>
      </c>
      <c r="N7" s="37">
        <f>I7+M7</f>
        <v>74117862705</v>
      </c>
      <c r="O7" s="28"/>
    </row>
    <row r="8" spans="1:15" s="29" customFormat="1" ht="21" customHeight="1">
      <c r="A8" s="40">
        <v>1</v>
      </c>
      <c r="B8" s="41"/>
      <c r="C8" s="41"/>
      <c r="D8" s="41"/>
      <c r="E8" s="42" t="s">
        <v>60</v>
      </c>
      <c r="F8" s="37">
        <f>F9+F13+F17+F21</f>
        <v>0</v>
      </c>
      <c r="G8" s="37">
        <f aca="true" t="shared" si="0" ref="G8:L8">G9+G13+G17+G21</f>
        <v>165778356</v>
      </c>
      <c r="H8" s="43">
        <f t="shared" si="0"/>
        <v>344075725</v>
      </c>
      <c r="I8" s="44">
        <f aca="true" t="shared" si="1" ref="I8:I63">F8+G8+H8</f>
        <v>509854081</v>
      </c>
      <c r="J8" s="37">
        <f t="shared" si="0"/>
        <v>0</v>
      </c>
      <c r="K8" s="37">
        <f t="shared" si="0"/>
        <v>1023314428</v>
      </c>
      <c r="L8" s="37">
        <f t="shared" si="0"/>
        <v>661275699</v>
      </c>
      <c r="M8" s="37">
        <f aca="true" t="shared" si="2" ref="M8:M63">J8+K8+L8</f>
        <v>1684590127</v>
      </c>
      <c r="N8" s="37">
        <f aca="true" t="shared" si="3" ref="N8:N63">I8+M8</f>
        <v>2194444208</v>
      </c>
      <c r="O8" s="28"/>
    </row>
    <row r="9" spans="1:14" s="29" customFormat="1" ht="18" customHeight="1">
      <c r="A9" s="40"/>
      <c r="B9" s="41">
        <v>1</v>
      </c>
      <c r="C9" s="41"/>
      <c r="D9" s="41"/>
      <c r="E9" s="45" t="s">
        <v>61</v>
      </c>
      <c r="F9" s="37">
        <f>F10</f>
        <v>0</v>
      </c>
      <c r="G9" s="37">
        <f aca="true" t="shared" si="4" ref="G9:H11">G10</f>
        <v>0</v>
      </c>
      <c r="H9" s="43">
        <f t="shared" si="4"/>
        <v>250000000</v>
      </c>
      <c r="I9" s="44">
        <f t="shared" si="1"/>
        <v>250000000</v>
      </c>
      <c r="J9" s="37">
        <f>J10</f>
        <v>0</v>
      </c>
      <c r="K9" s="37">
        <f aca="true" t="shared" si="5" ref="K9:L11">K10</f>
        <v>0</v>
      </c>
      <c r="L9" s="37">
        <f t="shared" si="5"/>
        <v>0</v>
      </c>
      <c r="M9" s="37">
        <f t="shared" si="2"/>
        <v>0</v>
      </c>
      <c r="N9" s="37">
        <f t="shared" si="3"/>
        <v>250000000</v>
      </c>
    </row>
    <row r="10" spans="1:14" s="29" customFormat="1" ht="18" customHeight="1">
      <c r="A10" s="40"/>
      <c r="B10" s="41"/>
      <c r="C10" s="41"/>
      <c r="D10" s="41"/>
      <c r="E10" s="42" t="s">
        <v>62</v>
      </c>
      <c r="F10" s="37">
        <f>F11</f>
        <v>0</v>
      </c>
      <c r="G10" s="37">
        <f t="shared" si="4"/>
        <v>0</v>
      </c>
      <c r="H10" s="43">
        <f t="shared" si="4"/>
        <v>250000000</v>
      </c>
      <c r="I10" s="44">
        <f t="shared" si="1"/>
        <v>250000000</v>
      </c>
      <c r="J10" s="37">
        <f>J11</f>
        <v>0</v>
      </c>
      <c r="K10" s="37">
        <f t="shared" si="5"/>
        <v>0</v>
      </c>
      <c r="L10" s="37">
        <f t="shared" si="5"/>
        <v>0</v>
      </c>
      <c r="M10" s="37">
        <f t="shared" si="2"/>
        <v>0</v>
      </c>
      <c r="N10" s="37">
        <f t="shared" si="3"/>
        <v>250000000</v>
      </c>
    </row>
    <row r="11" spans="1:14" s="31" customFormat="1" ht="38.25" customHeight="1">
      <c r="A11" s="40"/>
      <c r="B11" s="41"/>
      <c r="C11" s="41">
        <v>1</v>
      </c>
      <c r="D11" s="41"/>
      <c r="E11" s="46" t="s">
        <v>63</v>
      </c>
      <c r="F11" s="47">
        <f>F12</f>
        <v>0</v>
      </c>
      <c r="G11" s="47">
        <f t="shared" si="4"/>
        <v>0</v>
      </c>
      <c r="H11" s="48">
        <f t="shared" si="4"/>
        <v>250000000</v>
      </c>
      <c r="I11" s="49">
        <f t="shared" si="1"/>
        <v>250000000</v>
      </c>
      <c r="J11" s="47">
        <f>J12</f>
        <v>0</v>
      </c>
      <c r="K11" s="47">
        <f t="shared" si="5"/>
        <v>0</v>
      </c>
      <c r="L11" s="47">
        <f t="shared" si="5"/>
        <v>0</v>
      </c>
      <c r="M11" s="47">
        <f t="shared" si="2"/>
        <v>0</v>
      </c>
      <c r="N11" s="47">
        <f t="shared" si="3"/>
        <v>250000000</v>
      </c>
    </row>
    <row r="12" spans="1:14" s="31" customFormat="1" ht="18" customHeight="1">
      <c r="A12" s="40"/>
      <c r="B12" s="41"/>
      <c r="C12" s="41"/>
      <c r="D12" s="41">
        <v>1</v>
      </c>
      <c r="E12" s="46" t="s">
        <v>31</v>
      </c>
      <c r="F12" s="47">
        <v>0</v>
      </c>
      <c r="G12" s="47">
        <v>0</v>
      </c>
      <c r="H12" s="48">
        <v>250000000</v>
      </c>
      <c r="I12" s="49">
        <f t="shared" si="1"/>
        <v>250000000</v>
      </c>
      <c r="J12" s="47">
        <v>0</v>
      </c>
      <c r="K12" s="47">
        <v>0</v>
      </c>
      <c r="L12" s="47">
        <v>0</v>
      </c>
      <c r="M12" s="47">
        <f t="shared" si="2"/>
        <v>0</v>
      </c>
      <c r="N12" s="47">
        <f t="shared" si="3"/>
        <v>250000000</v>
      </c>
    </row>
    <row r="13" spans="1:14" s="29" customFormat="1" ht="18" customHeight="1">
      <c r="A13" s="40"/>
      <c r="B13" s="41">
        <v>2</v>
      </c>
      <c r="C13" s="41"/>
      <c r="D13" s="41"/>
      <c r="E13" s="45" t="s">
        <v>26</v>
      </c>
      <c r="F13" s="37">
        <f aca="true" t="shared" si="6" ref="F13:H14">F14</f>
        <v>0</v>
      </c>
      <c r="G13" s="37">
        <f t="shared" si="6"/>
        <v>0</v>
      </c>
      <c r="H13" s="43">
        <f t="shared" si="6"/>
        <v>0</v>
      </c>
      <c r="I13" s="44">
        <f t="shared" si="1"/>
        <v>0</v>
      </c>
      <c r="J13" s="37">
        <f>J14</f>
        <v>0</v>
      </c>
      <c r="K13" s="37">
        <f aca="true" t="shared" si="7" ref="K13:L15">K14</f>
        <v>68103256</v>
      </c>
      <c r="L13" s="37">
        <f t="shared" si="7"/>
        <v>323000000</v>
      </c>
      <c r="M13" s="37">
        <f t="shared" si="2"/>
        <v>391103256</v>
      </c>
      <c r="N13" s="37">
        <f t="shared" si="3"/>
        <v>391103256</v>
      </c>
    </row>
    <row r="14" spans="1:14" s="29" customFormat="1" ht="18" customHeight="1">
      <c r="A14" s="40"/>
      <c r="B14" s="41"/>
      <c r="C14" s="41"/>
      <c r="D14" s="41"/>
      <c r="E14" s="42" t="s">
        <v>27</v>
      </c>
      <c r="F14" s="37">
        <f t="shared" si="6"/>
        <v>0</v>
      </c>
      <c r="G14" s="37">
        <f t="shared" si="6"/>
        <v>0</v>
      </c>
      <c r="H14" s="43">
        <f t="shared" si="6"/>
        <v>0</v>
      </c>
      <c r="I14" s="44">
        <f t="shared" si="1"/>
        <v>0</v>
      </c>
      <c r="J14" s="37">
        <f>J15</f>
        <v>0</v>
      </c>
      <c r="K14" s="37">
        <f t="shared" si="7"/>
        <v>68103256</v>
      </c>
      <c r="L14" s="37">
        <f t="shared" si="7"/>
        <v>323000000</v>
      </c>
      <c r="M14" s="37">
        <f t="shared" si="2"/>
        <v>391103256</v>
      </c>
      <c r="N14" s="37">
        <f t="shared" si="3"/>
        <v>391103256</v>
      </c>
    </row>
    <row r="15" spans="1:14" s="31" customFormat="1" ht="18" customHeight="1">
      <c r="A15" s="40"/>
      <c r="B15" s="41"/>
      <c r="C15" s="41">
        <v>1</v>
      </c>
      <c r="D15" s="41"/>
      <c r="E15" s="46" t="s">
        <v>28</v>
      </c>
      <c r="F15" s="47">
        <v>0</v>
      </c>
      <c r="G15" s="47">
        <v>0</v>
      </c>
      <c r="H15" s="48">
        <v>0</v>
      </c>
      <c r="I15" s="49">
        <f t="shared" si="1"/>
        <v>0</v>
      </c>
      <c r="J15" s="47">
        <f>J16</f>
        <v>0</v>
      </c>
      <c r="K15" s="47">
        <f t="shared" si="7"/>
        <v>68103256</v>
      </c>
      <c r="L15" s="47">
        <f t="shared" si="7"/>
        <v>323000000</v>
      </c>
      <c r="M15" s="47">
        <f t="shared" si="2"/>
        <v>391103256</v>
      </c>
      <c r="N15" s="47">
        <f t="shared" si="3"/>
        <v>391103256</v>
      </c>
    </row>
    <row r="16" spans="1:14" s="31" customFormat="1" ht="38.25" customHeight="1">
      <c r="A16" s="40"/>
      <c r="B16" s="41"/>
      <c r="C16" s="41"/>
      <c r="D16" s="41">
        <v>1</v>
      </c>
      <c r="E16" s="46" t="s">
        <v>74</v>
      </c>
      <c r="F16" s="47">
        <v>0</v>
      </c>
      <c r="G16" s="47">
        <v>0</v>
      </c>
      <c r="H16" s="48">
        <v>0</v>
      </c>
      <c r="I16" s="49">
        <f t="shared" si="1"/>
        <v>0</v>
      </c>
      <c r="J16" s="47">
        <v>0</v>
      </c>
      <c r="K16" s="47">
        <v>68103256</v>
      </c>
      <c r="L16" s="47">
        <v>323000000</v>
      </c>
      <c r="M16" s="47">
        <f t="shared" si="2"/>
        <v>391103256</v>
      </c>
      <c r="N16" s="47">
        <f t="shared" si="3"/>
        <v>391103256</v>
      </c>
    </row>
    <row r="17" spans="1:14" s="29" customFormat="1" ht="18" customHeight="1">
      <c r="A17" s="40"/>
      <c r="B17" s="41">
        <v>3</v>
      </c>
      <c r="C17" s="41"/>
      <c r="D17" s="41"/>
      <c r="E17" s="45" t="s">
        <v>29</v>
      </c>
      <c r="F17" s="37">
        <f>F18</f>
        <v>0</v>
      </c>
      <c r="G17" s="37">
        <f aca="true" t="shared" si="8" ref="G17:H19">G18</f>
        <v>125778356</v>
      </c>
      <c r="H17" s="43">
        <f t="shared" si="8"/>
        <v>94075725</v>
      </c>
      <c r="I17" s="44">
        <f t="shared" si="1"/>
        <v>219854081</v>
      </c>
      <c r="J17" s="37">
        <f>J18</f>
        <v>0</v>
      </c>
      <c r="K17" s="37">
        <f aca="true" t="shared" si="9" ref="K17:L19">K18</f>
        <v>885211172</v>
      </c>
      <c r="L17" s="37">
        <f t="shared" si="9"/>
        <v>338275699</v>
      </c>
      <c r="M17" s="37">
        <f t="shared" si="2"/>
        <v>1223486871</v>
      </c>
      <c r="N17" s="37">
        <f t="shared" si="3"/>
        <v>1443340952</v>
      </c>
    </row>
    <row r="18" spans="1:14" s="29" customFormat="1" ht="18" customHeight="1">
      <c r="A18" s="40"/>
      <c r="B18" s="41"/>
      <c r="C18" s="41"/>
      <c r="D18" s="41"/>
      <c r="E18" s="42" t="s">
        <v>52</v>
      </c>
      <c r="F18" s="37">
        <f>F19</f>
        <v>0</v>
      </c>
      <c r="G18" s="37">
        <f t="shared" si="8"/>
        <v>125778356</v>
      </c>
      <c r="H18" s="43">
        <f t="shared" si="8"/>
        <v>94075725</v>
      </c>
      <c r="I18" s="44">
        <f t="shared" si="1"/>
        <v>219854081</v>
      </c>
      <c r="J18" s="37">
        <f>J19</f>
        <v>0</v>
      </c>
      <c r="K18" s="37">
        <f t="shared" si="9"/>
        <v>885211172</v>
      </c>
      <c r="L18" s="37">
        <f t="shared" si="9"/>
        <v>338275699</v>
      </c>
      <c r="M18" s="37">
        <f t="shared" si="2"/>
        <v>1223486871</v>
      </c>
      <c r="N18" s="37">
        <f t="shared" si="3"/>
        <v>1443340952</v>
      </c>
    </row>
    <row r="19" spans="1:14" s="31" customFormat="1" ht="18" customHeight="1">
      <c r="A19" s="40"/>
      <c r="B19" s="41"/>
      <c r="C19" s="41">
        <v>1</v>
      </c>
      <c r="D19" s="41"/>
      <c r="E19" s="46" t="s">
        <v>30</v>
      </c>
      <c r="F19" s="47">
        <f>F20</f>
        <v>0</v>
      </c>
      <c r="G19" s="47">
        <f t="shared" si="8"/>
        <v>125778356</v>
      </c>
      <c r="H19" s="48">
        <f t="shared" si="8"/>
        <v>94075725</v>
      </c>
      <c r="I19" s="49">
        <f t="shared" si="1"/>
        <v>219854081</v>
      </c>
      <c r="J19" s="47">
        <f>J20</f>
        <v>0</v>
      </c>
      <c r="K19" s="47">
        <f t="shared" si="9"/>
        <v>885211172</v>
      </c>
      <c r="L19" s="47">
        <f t="shared" si="9"/>
        <v>338275699</v>
      </c>
      <c r="M19" s="47">
        <f t="shared" si="2"/>
        <v>1223486871</v>
      </c>
      <c r="N19" s="47">
        <f t="shared" si="3"/>
        <v>1443340952</v>
      </c>
    </row>
    <row r="20" spans="1:14" s="31" customFormat="1" ht="18" customHeight="1">
      <c r="A20" s="40"/>
      <c r="B20" s="41"/>
      <c r="C20" s="41"/>
      <c r="D20" s="41">
        <v>1</v>
      </c>
      <c r="E20" s="46" t="s">
        <v>64</v>
      </c>
      <c r="F20" s="47">
        <v>0</v>
      </c>
      <c r="G20" s="47">
        <v>125778356</v>
      </c>
      <c r="H20" s="48">
        <v>94075725</v>
      </c>
      <c r="I20" s="49">
        <f t="shared" si="1"/>
        <v>219854081</v>
      </c>
      <c r="J20" s="47">
        <v>0</v>
      </c>
      <c r="K20" s="47">
        <v>885211172</v>
      </c>
      <c r="L20" s="47">
        <v>338275699</v>
      </c>
      <c r="M20" s="47">
        <f t="shared" si="2"/>
        <v>1223486871</v>
      </c>
      <c r="N20" s="47">
        <f t="shared" si="3"/>
        <v>1443340952</v>
      </c>
    </row>
    <row r="21" spans="1:14" s="29" customFormat="1" ht="18" customHeight="1">
      <c r="A21" s="40"/>
      <c r="B21" s="41">
        <v>4</v>
      </c>
      <c r="C21" s="41"/>
      <c r="D21" s="41"/>
      <c r="E21" s="45" t="s">
        <v>53</v>
      </c>
      <c r="F21" s="37">
        <f>F22</f>
        <v>0</v>
      </c>
      <c r="G21" s="37">
        <f aca="true" t="shared" si="10" ref="G21:H23">G22</f>
        <v>40000000</v>
      </c>
      <c r="H21" s="43">
        <f t="shared" si="10"/>
        <v>0</v>
      </c>
      <c r="I21" s="44">
        <f t="shared" si="1"/>
        <v>40000000</v>
      </c>
      <c r="J21" s="37">
        <f>J22</f>
        <v>0</v>
      </c>
      <c r="K21" s="37">
        <f aca="true" t="shared" si="11" ref="K21:L23">K22</f>
        <v>70000000</v>
      </c>
      <c r="L21" s="37">
        <f t="shared" si="11"/>
        <v>0</v>
      </c>
      <c r="M21" s="37">
        <f t="shared" si="2"/>
        <v>70000000</v>
      </c>
      <c r="N21" s="37">
        <f t="shared" si="3"/>
        <v>110000000</v>
      </c>
    </row>
    <row r="22" spans="1:14" s="29" customFormat="1" ht="18" customHeight="1">
      <c r="A22" s="40"/>
      <c r="B22" s="41"/>
      <c r="C22" s="41"/>
      <c r="D22" s="41"/>
      <c r="E22" s="42" t="s">
        <v>65</v>
      </c>
      <c r="F22" s="37">
        <f>F23</f>
        <v>0</v>
      </c>
      <c r="G22" s="37">
        <f t="shared" si="10"/>
        <v>40000000</v>
      </c>
      <c r="H22" s="43">
        <f t="shared" si="10"/>
        <v>0</v>
      </c>
      <c r="I22" s="44">
        <f t="shared" si="1"/>
        <v>40000000</v>
      </c>
      <c r="J22" s="37">
        <f>J23</f>
        <v>0</v>
      </c>
      <c r="K22" s="37">
        <f t="shared" si="11"/>
        <v>70000000</v>
      </c>
      <c r="L22" s="37">
        <f t="shared" si="11"/>
        <v>0</v>
      </c>
      <c r="M22" s="37">
        <f t="shared" si="2"/>
        <v>70000000</v>
      </c>
      <c r="N22" s="37">
        <f t="shared" si="3"/>
        <v>110000000</v>
      </c>
    </row>
    <row r="23" spans="1:14" s="31" customFormat="1" ht="18" customHeight="1">
      <c r="A23" s="40"/>
      <c r="B23" s="41"/>
      <c r="C23" s="41">
        <v>1</v>
      </c>
      <c r="D23" s="41"/>
      <c r="E23" s="46" t="s">
        <v>59</v>
      </c>
      <c r="F23" s="47">
        <f>F24</f>
        <v>0</v>
      </c>
      <c r="G23" s="47">
        <f t="shared" si="10"/>
        <v>40000000</v>
      </c>
      <c r="H23" s="48">
        <f t="shared" si="10"/>
        <v>0</v>
      </c>
      <c r="I23" s="49">
        <f t="shared" si="1"/>
        <v>40000000</v>
      </c>
      <c r="J23" s="47">
        <f>J24</f>
        <v>0</v>
      </c>
      <c r="K23" s="47">
        <f t="shared" si="11"/>
        <v>70000000</v>
      </c>
      <c r="L23" s="47">
        <f t="shared" si="11"/>
        <v>0</v>
      </c>
      <c r="M23" s="47">
        <f t="shared" si="2"/>
        <v>70000000</v>
      </c>
      <c r="N23" s="47">
        <f t="shared" si="3"/>
        <v>110000000</v>
      </c>
    </row>
    <row r="24" spans="1:14" s="31" customFormat="1" ht="38.25" customHeight="1">
      <c r="A24" s="40"/>
      <c r="B24" s="41"/>
      <c r="C24" s="41"/>
      <c r="D24" s="41">
        <v>1</v>
      </c>
      <c r="E24" s="46" t="s">
        <v>75</v>
      </c>
      <c r="F24" s="47">
        <v>0</v>
      </c>
      <c r="G24" s="47">
        <v>40000000</v>
      </c>
      <c r="H24" s="48">
        <v>0</v>
      </c>
      <c r="I24" s="49">
        <f t="shared" si="1"/>
        <v>40000000</v>
      </c>
      <c r="J24" s="47">
        <v>0</v>
      </c>
      <c r="K24" s="47">
        <v>70000000</v>
      </c>
      <c r="L24" s="47">
        <v>0</v>
      </c>
      <c r="M24" s="47">
        <f t="shared" si="2"/>
        <v>70000000</v>
      </c>
      <c r="N24" s="47">
        <f t="shared" si="3"/>
        <v>110000000</v>
      </c>
    </row>
    <row r="25" spans="1:14" s="29" customFormat="1" ht="21" customHeight="1">
      <c r="A25" s="40">
        <v>2</v>
      </c>
      <c r="B25" s="41"/>
      <c r="C25" s="41"/>
      <c r="D25" s="41"/>
      <c r="E25" s="42" t="s">
        <v>66</v>
      </c>
      <c r="F25" s="37">
        <f>F26</f>
        <v>0</v>
      </c>
      <c r="G25" s="37">
        <f>G26</f>
        <v>148366785</v>
      </c>
      <c r="H25" s="43">
        <f>H26</f>
        <v>0</v>
      </c>
      <c r="I25" s="44">
        <f t="shared" si="1"/>
        <v>148366785</v>
      </c>
      <c r="J25" s="37">
        <f>J26</f>
        <v>0</v>
      </c>
      <c r="K25" s="37">
        <f>K26</f>
        <v>0</v>
      </c>
      <c r="L25" s="37">
        <f>L26</f>
        <v>13326795402</v>
      </c>
      <c r="M25" s="37">
        <f t="shared" si="2"/>
        <v>13326795402</v>
      </c>
      <c r="N25" s="37">
        <f t="shared" si="3"/>
        <v>13475162187</v>
      </c>
    </row>
    <row r="26" spans="1:14" s="29" customFormat="1" ht="18" customHeight="1">
      <c r="A26" s="40"/>
      <c r="B26" s="41">
        <v>1</v>
      </c>
      <c r="C26" s="41"/>
      <c r="D26" s="41"/>
      <c r="E26" s="45" t="s">
        <v>67</v>
      </c>
      <c r="F26" s="37">
        <f>F27+F29</f>
        <v>0</v>
      </c>
      <c r="G26" s="37">
        <f>G27+G29</f>
        <v>148366785</v>
      </c>
      <c r="H26" s="43">
        <f>H27+H29</f>
        <v>0</v>
      </c>
      <c r="I26" s="44">
        <f t="shared" si="1"/>
        <v>148366785</v>
      </c>
      <c r="J26" s="37">
        <f>J27+J29</f>
        <v>0</v>
      </c>
      <c r="K26" s="37">
        <f>K27+K29</f>
        <v>0</v>
      </c>
      <c r="L26" s="37">
        <f>L27+L29</f>
        <v>13326795402</v>
      </c>
      <c r="M26" s="37">
        <f t="shared" si="2"/>
        <v>13326795402</v>
      </c>
      <c r="N26" s="37">
        <f t="shared" si="3"/>
        <v>13475162187</v>
      </c>
    </row>
    <row r="27" spans="1:14" s="29" customFormat="1" ht="18" customHeight="1">
      <c r="A27" s="40"/>
      <c r="B27" s="41"/>
      <c r="C27" s="41"/>
      <c r="D27" s="41"/>
      <c r="E27" s="42" t="s">
        <v>4</v>
      </c>
      <c r="F27" s="37">
        <f>F28</f>
        <v>0</v>
      </c>
      <c r="G27" s="37">
        <f>G28</f>
        <v>31288546</v>
      </c>
      <c r="H27" s="43">
        <f>H28</f>
        <v>0</v>
      </c>
      <c r="I27" s="44">
        <f t="shared" si="1"/>
        <v>31288546</v>
      </c>
      <c r="J27" s="37">
        <f>J28</f>
        <v>0</v>
      </c>
      <c r="K27" s="37">
        <f>K28</f>
        <v>0</v>
      </c>
      <c r="L27" s="37">
        <f>L28</f>
        <v>7131847242</v>
      </c>
      <c r="M27" s="37">
        <f t="shared" si="2"/>
        <v>7131847242</v>
      </c>
      <c r="N27" s="37">
        <f t="shared" si="3"/>
        <v>7163135788</v>
      </c>
    </row>
    <row r="28" spans="1:14" s="31" customFormat="1" ht="18" customHeight="1">
      <c r="A28" s="40"/>
      <c r="B28" s="41"/>
      <c r="C28" s="41">
        <v>1</v>
      </c>
      <c r="D28" s="41"/>
      <c r="E28" s="46" t="s">
        <v>68</v>
      </c>
      <c r="F28" s="47">
        <v>0</v>
      </c>
      <c r="G28" s="47">
        <v>31288546</v>
      </c>
      <c r="H28" s="48">
        <v>0</v>
      </c>
      <c r="I28" s="49">
        <f t="shared" si="1"/>
        <v>31288546</v>
      </c>
      <c r="J28" s="47">
        <v>0</v>
      </c>
      <c r="K28" s="47">
        <v>0</v>
      </c>
      <c r="L28" s="47">
        <v>7131847242</v>
      </c>
      <c r="M28" s="47">
        <f t="shared" si="2"/>
        <v>7131847242</v>
      </c>
      <c r="N28" s="47">
        <f t="shared" si="3"/>
        <v>7163135788</v>
      </c>
    </row>
    <row r="29" spans="1:14" s="29" customFormat="1" ht="18" customHeight="1">
      <c r="A29" s="40"/>
      <c r="B29" s="41"/>
      <c r="C29" s="41"/>
      <c r="D29" s="41"/>
      <c r="E29" s="42" t="s">
        <v>5</v>
      </c>
      <c r="F29" s="37">
        <f aca="true" t="shared" si="12" ref="F29:H30">F30</f>
        <v>0</v>
      </c>
      <c r="G29" s="37">
        <f t="shared" si="12"/>
        <v>117078239</v>
      </c>
      <c r="H29" s="43">
        <f t="shared" si="12"/>
        <v>0</v>
      </c>
      <c r="I29" s="44">
        <f t="shared" si="1"/>
        <v>117078239</v>
      </c>
      <c r="J29" s="37">
        <f aca="true" t="shared" si="13" ref="J29:L30">J30</f>
        <v>0</v>
      </c>
      <c r="K29" s="37">
        <f t="shared" si="13"/>
        <v>0</v>
      </c>
      <c r="L29" s="37">
        <f t="shared" si="13"/>
        <v>6194948160</v>
      </c>
      <c r="M29" s="37">
        <f t="shared" si="2"/>
        <v>6194948160</v>
      </c>
      <c r="N29" s="37">
        <f t="shared" si="3"/>
        <v>6312026399</v>
      </c>
    </row>
    <row r="30" spans="1:14" s="31" customFormat="1" ht="18" customHeight="1">
      <c r="A30" s="40"/>
      <c r="B30" s="41"/>
      <c r="C30" s="41">
        <v>2</v>
      </c>
      <c r="D30" s="41"/>
      <c r="E30" s="46" t="s">
        <v>54</v>
      </c>
      <c r="F30" s="47">
        <f t="shared" si="12"/>
        <v>0</v>
      </c>
      <c r="G30" s="47">
        <f t="shared" si="12"/>
        <v>117078239</v>
      </c>
      <c r="H30" s="48">
        <f t="shared" si="12"/>
        <v>0</v>
      </c>
      <c r="I30" s="49">
        <f t="shared" si="1"/>
        <v>117078239</v>
      </c>
      <c r="J30" s="47">
        <f t="shared" si="13"/>
        <v>0</v>
      </c>
      <c r="K30" s="47">
        <f t="shared" si="13"/>
        <v>0</v>
      </c>
      <c r="L30" s="47">
        <f t="shared" si="13"/>
        <v>6194948160</v>
      </c>
      <c r="M30" s="47">
        <f t="shared" si="2"/>
        <v>6194948160</v>
      </c>
      <c r="N30" s="47">
        <f t="shared" si="3"/>
        <v>6312026399</v>
      </c>
    </row>
    <row r="31" spans="1:14" s="32" customFormat="1" ht="18" customHeight="1">
      <c r="A31" s="40"/>
      <c r="B31" s="41"/>
      <c r="C31" s="41"/>
      <c r="D31" s="41">
        <v>1</v>
      </c>
      <c r="E31" s="46" t="s">
        <v>69</v>
      </c>
      <c r="F31" s="47">
        <v>0</v>
      </c>
      <c r="G31" s="47">
        <v>117078239</v>
      </c>
      <c r="H31" s="48">
        <v>0</v>
      </c>
      <c r="I31" s="49">
        <f t="shared" si="1"/>
        <v>117078239</v>
      </c>
      <c r="J31" s="47">
        <v>0</v>
      </c>
      <c r="K31" s="47">
        <v>0</v>
      </c>
      <c r="L31" s="47">
        <v>6194948160</v>
      </c>
      <c r="M31" s="47">
        <f t="shared" si="2"/>
        <v>6194948160</v>
      </c>
      <c r="N31" s="47">
        <f t="shared" si="3"/>
        <v>6312026399</v>
      </c>
    </row>
    <row r="32" spans="1:14" s="29" customFormat="1" ht="21" customHeight="1">
      <c r="A32" s="40">
        <v>3</v>
      </c>
      <c r="B32" s="41"/>
      <c r="C32" s="41"/>
      <c r="D32" s="41"/>
      <c r="E32" s="42" t="s">
        <v>32</v>
      </c>
      <c r="F32" s="37">
        <f>F33</f>
        <v>0</v>
      </c>
      <c r="G32" s="37">
        <f aca="true" t="shared" si="14" ref="G32:N32">G33</f>
        <v>15200000</v>
      </c>
      <c r="H32" s="43">
        <f t="shared" si="14"/>
        <v>8484800000</v>
      </c>
      <c r="I32" s="44">
        <f t="shared" si="14"/>
        <v>8500000000</v>
      </c>
      <c r="J32" s="44">
        <f t="shared" si="14"/>
        <v>0</v>
      </c>
      <c r="K32" s="37">
        <f t="shared" si="14"/>
        <v>0</v>
      </c>
      <c r="L32" s="37">
        <f t="shared" si="14"/>
        <v>6500000000</v>
      </c>
      <c r="M32" s="37">
        <f t="shared" si="14"/>
        <v>6500000000</v>
      </c>
      <c r="N32" s="37">
        <f t="shared" si="14"/>
        <v>15000000000</v>
      </c>
    </row>
    <row r="33" spans="1:14" s="29" customFormat="1" ht="18" customHeight="1">
      <c r="A33" s="40"/>
      <c r="B33" s="41">
        <v>1</v>
      </c>
      <c r="C33" s="41"/>
      <c r="D33" s="41"/>
      <c r="E33" s="45" t="s">
        <v>33</v>
      </c>
      <c r="F33" s="37">
        <f>F34</f>
        <v>0</v>
      </c>
      <c r="G33" s="37">
        <f aca="true" t="shared" si="15" ref="G33:H35">G34</f>
        <v>15200000</v>
      </c>
      <c r="H33" s="43">
        <f t="shared" si="15"/>
        <v>8484800000</v>
      </c>
      <c r="I33" s="44">
        <f t="shared" si="1"/>
        <v>8500000000</v>
      </c>
      <c r="J33" s="37">
        <f>J34</f>
        <v>0</v>
      </c>
      <c r="K33" s="37">
        <f aca="true" t="shared" si="16" ref="K33:L35">K34</f>
        <v>0</v>
      </c>
      <c r="L33" s="37">
        <f t="shared" si="16"/>
        <v>6500000000</v>
      </c>
      <c r="M33" s="37">
        <f t="shared" si="2"/>
        <v>6500000000</v>
      </c>
      <c r="N33" s="37">
        <f t="shared" si="3"/>
        <v>15000000000</v>
      </c>
    </row>
    <row r="34" spans="1:14" s="29" customFormat="1" ht="18" customHeight="1">
      <c r="A34" s="40"/>
      <c r="B34" s="41"/>
      <c r="C34" s="41"/>
      <c r="D34" s="41"/>
      <c r="E34" s="42" t="s">
        <v>34</v>
      </c>
      <c r="F34" s="37">
        <f>F35</f>
        <v>0</v>
      </c>
      <c r="G34" s="37">
        <f t="shared" si="15"/>
        <v>15200000</v>
      </c>
      <c r="H34" s="43">
        <f t="shared" si="15"/>
        <v>8484800000</v>
      </c>
      <c r="I34" s="44">
        <f t="shared" si="1"/>
        <v>8500000000</v>
      </c>
      <c r="J34" s="37">
        <f>J35</f>
        <v>0</v>
      </c>
      <c r="K34" s="37">
        <f t="shared" si="16"/>
        <v>0</v>
      </c>
      <c r="L34" s="37">
        <f t="shared" si="16"/>
        <v>6500000000</v>
      </c>
      <c r="M34" s="37">
        <f t="shared" si="2"/>
        <v>6500000000</v>
      </c>
      <c r="N34" s="37">
        <f t="shared" si="3"/>
        <v>15000000000</v>
      </c>
    </row>
    <row r="35" spans="1:14" s="31" customFormat="1" ht="18" customHeight="1" thickBot="1">
      <c r="A35" s="40"/>
      <c r="B35" s="50"/>
      <c r="C35" s="50">
        <v>1</v>
      </c>
      <c r="D35" s="50"/>
      <c r="E35" s="51" t="s">
        <v>35</v>
      </c>
      <c r="F35" s="52">
        <f>F36</f>
        <v>0</v>
      </c>
      <c r="G35" s="52">
        <f t="shared" si="15"/>
        <v>15200000</v>
      </c>
      <c r="H35" s="53">
        <f t="shared" si="15"/>
        <v>8484800000</v>
      </c>
      <c r="I35" s="54">
        <f t="shared" si="1"/>
        <v>8500000000</v>
      </c>
      <c r="J35" s="52">
        <f>J36</f>
        <v>0</v>
      </c>
      <c r="K35" s="52">
        <f t="shared" si="16"/>
        <v>0</v>
      </c>
      <c r="L35" s="52">
        <f t="shared" si="16"/>
        <v>6500000000</v>
      </c>
      <c r="M35" s="52">
        <f t="shared" si="2"/>
        <v>6500000000</v>
      </c>
      <c r="N35" s="52">
        <f t="shared" si="3"/>
        <v>15000000000</v>
      </c>
    </row>
    <row r="36" spans="1:14" s="31" customFormat="1" ht="18" customHeight="1">
      <c r="A36" s="40"/>
      <c r="B36" s="41"/>
      <c r="C36" s="41"/>
      <c r="D36" s="41">
        <v>1</v>
      </c>
      <c r="E36" s="46" t="s">
        <v>36</v>
      </c>
      <c r="F36" s="47">
        <v>0</v>
      </c>
      <c r="G36" s="47">
        <v>15200000</v>
      </c>
      <c r="H36" s="48">
        <v>8484800000</v>
      </c>
      <c r="I36" s="49">
        <f t="shared" si="1"/>
        <v>8500000000</v>
      </c>
      <c r="J36" s="47">
        <v>0</v>
      </c>
      <c r="K36" s="47">
        <v>0</v>
      </c>
      <c r="L36" s="47">
        <v>6500000000</v>
      </c>
      <c r="M36" s="47">
        <f t="shared" si="2"/>
        <v>6500000000</v>
      </c>
      <c r="N36" s="47">
        <f t="shared" si="3"/>
        <v>15000000000</v>
      </c>
    </row>
    <row r="37" spans="1:14" s="29" customFormat="1" ht="21" customHeight="1">
      <c r="A37" s="40">
        <v>4</v>
      </c>
      <c r="B37" s="41"/>
      <c r="C37" s="41"/>
      <c r="D37" s="41"/>
      <c r="E37" s="42" t="s">
        <v>70</v>
      </c>
      <c r="F37" s="37">
        <f>F38+F41</f>
        <v>0</v>
      </c>
      <c r="G37" s="37">
        <f>G38+G41</f>
        <v>236016976</v>
      </c>
      <c r="H37" s="43">
        <f>H38+H41</f>
        <v>232500000</v>
      </c>
      <c r="I37" s="44">
        <f t="shared" si="1"/>
        <v>468516976</v>
      </c>
      <c r="J37" s="37">
        <f>J38+J41</f>
        <v>0</v>
      </c>
      <c r="K37" s="37">
        <f>K38+K41</f>
        <v>15000000</v>
      </c>
      <c r="L37" s="37">
        <f>L38+L41</f>
        <v>1563030000</v>
      </c>
      <c r="M37" s="37">
        <f t="shared" si="2"/>
        <v>1578030000</v>
      </c>
      <c r="N37" s="37">
        <f t="shared" si="3"/>
        <v>2046546976</v>
      </c>
    </row>
    <row r="38" spans="1:14" s="29" customFormat="1" ht="19.5" customHeight="1">
      <c r="A38" s="40"/>
      <c r="B38" s="41">
        <v>1</v>
      </c>
      <c r="C38" s="41"/>
      <c r="D38" s="41"/>
      <c r="E38" s="45" t="s">
        <v>37</v>
      </c>
      <c r="F38" s="37">
        <f aca="true" t="shared" si="17" ref="F38:H39">F39</f>
        <v>0</v>
      </c>
      <c r="G38" s="37">
        <f t="shared" si="17"/>
        <v>234588805</v>
      </c>
      <c r="H38" s="43">
        <f t="shared" si="17"/>
        <v>230000000</v>
      </c>
      <c r="I38" s="44">
        <f t="shared" si="1"/>
        <v>464588805</v>
      </c>
      <c r="J38" s="37">
        <f aca="true" t="shared" si="18" ref="J38:L39">J39</f>
        <v>0</v>
      </c>
      <c r="K38" s="37">
        <f t="shared" si="18"/>
        <v>15000000</v>
      </c>
      <c r="L38" s="37">
        <f t="shared" si="18"/>
        <v>1470000000</v>
      </c>
      <c r="M38" s="37">
        <f t="shared" si="2"/>
        <v>1485000000</v>
      </c>
      <c r="N38" s="37">
        <f t="shared" si="3"/>
        <v>1949588805</v>
      </c>
    </row>
    <row r="39" spans="1:14" s="29" customFormat="1" ht="18" customHeight="1">
      <c r="A39" s="40"/>
      <c r="B39" s="41"/>
      <c r="C39" s="41"/>
      <c r="D39" s="41"/>
      <c r="E39" s="42" t="s">
        <v>4</v>
      </c>
      <c r="F39" s="37">
        <f t="shared" si="17"/>
        <v>0</v>
      </c>
      <c r="G39" s="37">
        <f t="shared" si="17"/>
        <v>234588805</v>
      </c>
      <c r="H39" s="43">
        <f t="shared" si="17"/>
        <v>230000000</v>
      </c>
      <c r="I39" s="44">
        <f t="shared" si="1"/>
        <v>464588805</v>
      </c>
      <c r="J39" s="37">
        <f t="shared" si="18"/>
        <v>0</v>
      </c>
      <c r="K39" s="37">
        <f t="shared" si="18"/>
        <v>15000000</v>
      </c>
      <c r="L39" s="37">
        <f t="shared" si="18"/>
        <v>1470000000</v>
      </c>
      <c r="M39" s="37">
        <f t="shared" si="2"/>
        <v>1485000000</v>
      </c>
      <c r="N39" s="37">
        <f t="shared" si="3"/>
        <v>1949588805</v>
      </c>
    </row>
    <row r="40" spans="1:14" s="31" customFormat="1" ht="18" customHeight="1">
      <c r="A40" s="40"/>
      <c r="B40" s="41"/>
      <c r="C40" s="41">
        <v>1</v>
      </c>
      <c r="D40" s="41"/>
      <c r="E40" s="46" t="s">
        <v>38</v>
      </c>
      <c r="F40" s="47">
        <v>0</v>
      </c>
      <c r="G40" s="47">
        <v>234588805</v>
      </c>
      <c r="H40" s="48">
        <v>230000000</v>
      </c>
      <c r="I40" s="49">
        <f t="shared" si="1"/>
        <v>464588805</v>
      </c>
      <c r="J40" s="47">
        <v>0</v>
      </c>
      <c r="K40" s="47">
        <v>15000000</v>
      </c>
      <c r="L40" s="47">
        <v>1470000000</v>
      </c>
      <c r="M40" s="47">
        <f t="shared" si="2"/>
        <v>1485000000</v>
      </c>
      <c r="N40" s="47">
        <f t="shared" si="3"/>
        <v>1949588805</v>
      </c>
    </row>
    <row r="41" spans="1:14" s="29" customFormat="1" ht="18.75" customHeight="1">
      <c r="A41" s="40"/>
      <c r="B41" s="41">
        <v>2</v>
      </c>
      <c r="C41" s="41"/>
      <c r="D41" s="41"/>
      <c r="E41" s="45" t="s">
        <v>39</v>
      </c>
      <c r="F41" s="37">
        <f>F42</f>
        <v>0</v>
      </c>
      <c r="G41" s="37">
        <f aca="true" t="shared" si="19" ref="G41:H43">G42</f>
        <v>1428171</v>
      </c>
      <c r="H41" s="43">
        <f t="shared" si="19"/>
        <v>2500000</v>
      </c>
      <c r="I41" s="44">
        <f t="shared" si="1"/>
        <v>3928171</v>
      </c>
      <c r="J41" s="37">
        <f>J42</f>
        <v>0</v>
      </c>
      <c r="K41" s="37">
        <f aca="true" t="shared" si="20" ref="K41:L43">K42</f>
        <v>0</v>
      </c>
      <c r="L41" s="37">
        <f t="shared" si="20"/>
        <v>93030000</v>
      </c>
      <c r="M41" s="37">
        <f t="shared" si="2"/>
        <v>93030000</v>
      </c>
      <c r="N41" s="37">
        <f t="shared" si="3"/>
        <v>96958171</v>
      </c>
    </row>
    <row r="42" spans="1:14" s="29" customFormat="1" ht="18" customHeight="1">
      <c r="A42" s="40"/>
      <c r="B42" s="41"/>
      <c r="C42" s="41"/>
      <c r="D42" s="41"/>
      <c r="E42" s="42" t="s">
        <v>40</v>
      </c>
      <c r="F42" s="37">
        <f>F43</f>
        <v>0</v>
      </c>
      <c r="G42" s="37">
        <f t="shared" si="19"/>
        <v>1428171</v>
      </c>
      <c r="H42" s="43">
        <f t="shared" si="19"/>
        <v>2500000</v>
      </c>
      <c r="I42" s="44">
        <f t="shared" si="1"/>
        <v>3928171</v>
      </c>
      <c r="J42" s="37">
        <f>J43</f>
        <v>0</v>
      </c>
      <c r="K42" s="37">
        <f t="shared" si="20"/>
        <v>0</v>
      </c>
      <c r="L42" s="37">
        <f t="shared" si="20"/>
        <v>93030000</v>
      </c>
      <c r="M42" s="37">
        <f t="shared" si="2"/>
        <v>93030000</v>
      </c>
      <c r="N42" s="37">
        <f t="shared" si="3"/>
        <v>96958171</v>
      </c>
    </row>
    <row r="43" spans="1:14" s="31" customFormat="1" ht="18" customHeight="1">
      <c r="A43" s="40"/>
      <c r="B43" s="41"/>
      <c r="C43" s="41">
        <v>1</v>
      </c>
      <c r="D43" s="41"/>
      <c r="E43" s="46" t="s">
        <v>41</v>
      </c>
      <c r="F43" s="47">
        <f>F44</f>
        <v>0</v>
      </c>
      <c r="G43" s="47">
        <f t="shared" si="19"/>
        <v>1428171</v>
      </c>
      <c r="H43" s="48">
        <f t="shared" si="19"/>
        <v>2500000</v>
      </c>
      <c r="I43" s="49">
        <f t="shared" si="1"/>
        <v>3928171</v>
      </c>
      <c r="J43" s="47">
        <f>J44</f>
        <v>0</v>
      </c>
      <c r="K43" s="47">
        <f t="shared" si="20"/>
        <v>0</v>
      </c>
      <c r="L43" s="47">
        <f t="shared" si="20"/>
        <v>93030000</v>
      </c>
      <c r="M43" s="47">
        <f t="shared" si="2"/>
        <v>93030000</v>
      </c>
      <c r="N43" s="47">
        <f t="shared" si="3"/>
        <v>96958171</v>
      </c>
    </row>
    <row r="44" spans="1:14" s="31" customFormat="1" ht="18" customHeight="1">
      <c r="A44" s="40"/>
      <c r="B44" s="41"/>
      <c r="C44" s="41"/>
      <c r="D44" s="41">
        <v>1</v>
      </c>
      <c r="E44" s="46" t="s">
        <v>42</v>
      </c>
      <c r="F44" s="47">
        <v>0</v>
      </c>
      <c r="G44" s="47">
        <v>1428171</v>
      </c>
      <c r="H44" s="48">
        <v>2500000</v>
      </c>
      <c r="I44" s="49">
        <f t="shared" si="1"/>
        <v>3928171</v>
      </c>
      <c r="J44" s="47">
        <v>0</v>
      </c>
      <c r="K44" s="47">
        <v>0</v>
      </c>
      <c r="L44" s="47">
        <v>93030000</v>
      </c>
      <c r="M44" s="47">
        <f t="shared" si="2"/>
        <v>93030000</v>
      </c>
      <c r="N44" s="47">
        <f t="shared" si="3"/>
        <v>96958171</v>
      </c>
    </row>
    <row r="45" spans="1:14" s="29" customFormat="1" ht="21" customHeight="1">
      <c r="A45" s="40">
        <v>5</v>
      </c>
      <c r="B45" s="41"/>
      <c r="C45" s="41"/>
      <c r="D45" s="41"/>
      <c r="E45" s="42" t="s">
        <v>43</v>
      </c>
      <c r="F45" s="37">
        <f>F46+F56+F60</f>
        <v>0</v>
      </c>
      <c r="G45" s="37">
        <f>G46+G56+G60</f>
        <v>4709810</v>
      </c>
      <c r="H45" s="43">
        <f>H46+H56+H60</f>
        <v>0</v>
      </c>
      <c r="I45" s="44">
        <f t="shared" si="1"/>
        <v>4709810</v>
      </c>
      <c r="J45" s="37">
        <f>J46+J56+J60</f>
        <v>0</v>
      </c>
      <c r="K45" s="37">
        <f>K46+K56+K60</f>
        <v>19976999524</v>
      </c>
      <c r="L45" s="37">
        <f>L46+L56+L60</f>
        <v>21420000000</v>
      </c>
      <c r="M45" s="37">
        <f t="shared" si="2"/>
        <v>41396999524</v>
      </c>
      <c r="N45" s="37">
        <f t="shared" si="3"/>
        <v>41401709334</v>
      </c>
    </row>
    <row r="46" spans="1:14" s="29" customFormat="1" ht="21" customHeight="1">
      <c r="A46" s="40"/>
      <c r="B46" s="41">
        <v>1</v>
      </c>
      <c r="C46" s="41"/>
      <c r="D46" s="41"/>
      <c r="E46" s="45" t="s">
        <v>44</v>
      </c>
      <c r="F46" s="37">
        <f>F47</f>
        <v>0</v>
      </c>
      <c r="G46" s="37">
        <f>G47</f>
        <v>0</v>
      </c>
      <c r="H46" s="43">
        <f>H47</f>
        <v>0</v>
      </c>
      <c r="I46" s="44">
        <f t="shared" si="1"/>
        <v>0</v>
      </c>
      <c r="J46" s="37">
        <f>J47</f>
        <v>0</v>
      </c>
      <c r="K46" s="37">
        <f>K47</f>
        <v>17881999524</v>
      </c>
      <c r="L46" s="37">
        <f>L47</f>
        <v>21420000000</v>
      </c>
      <c r="M46" s="37">
        <f t="shared" si="2"/>
        <v>39301999524</v>
      </c>
      <c r="N46" s="37">
        <f t="shared" si="3"/>
        <v>39301999524</v>
      </c>
    </row>
    <row r="47" spans="1:14" s="29" customFormat="1" ht="18" customHeight="1">
      <c r="A47" s="40"/>
      <c r="B47" s="41"/>
      <c r="C47" s="41"/>
      <c r="D47" s="41"/>
      <c r="E47" s="42" t="s">
        <v>4</v>
      </c>
      <c r="F47" s="37">
        <f>F48+F50+F52</f>
        <v>0</v>
      </c>
      <c r="G47" s="37">
        <f aca="true" t="shared" si="21" ref="G47:N47">G48+G50+G52</f>
        <v>0</v>
      </c>
      <c r="H47" s="43">
        <f t="shared" si="21"/>
        <v>0</v>
      </c>
      <c r="I47" s="44">
        <f t="shared" si="21"/>
        <v>0</v>
      </c>
      <c r="J47" s="37">
        <f t="shared" si="21"/>
        <v>0</v>
      </c>
      <c r="K47" s="37">
        <f t="shared" si="21"/>
        <v>17881999524</v>
      </c>
      <c r="L47" s="37">
        <f t="shared" si="21"/>
        <v>21420000000</v>
      </c>
      <c r="M47" s="37">
        <f t="shared" si="21"/>
        <v>39301999524</v>
      </c>
      <c r="N47" s="37">
        <f t="shared" si="21"/>
        <v>39301999524</v>
      </c>
    </row>
    <row r="48" spans="1:14" s="31" customFormat="1" ht="18" customHeight="1">
      <c r="A48" s="40"/>
      <c r="B48" s="41"/>
      <c r="C48" s="41">
        <v>1</v>
      </c>
      <c r="D48" s="41"/>
      <c r="E48" s="46" t="s">
        <v>45</v>
      </c>
      <c r="F48" s="47">
        <f>F49</f>
        <v>0</v>
      </c>
      <c r="G48" s="47">
        <f>G49</f>
        <v>0</v>
      </c>
      <c r="H48" s="48">
        <f>H49</f>
        <v>0</v>
      </c>
      <c r="I48" s="49">
        <f t="shared" si="1"/>
        <v>0</v>
      </c>
      <c r="J48" s="47">
        <f>J49</f>
        <v>0</v>
      </c>
      <c r="K48" s="47">
        <f>K49</f>
        <v>2000000000</v>
      </c>
      <c r="L48" s="47">
        <f>L49</f>
        <v>0</v>
      </c>
      <c r="M48" s="47">
        <f t="shared" si="2"/>
        <v>2000000000</v>
      </c>
      <c r="N48" s="47">
        <f t="shared" si="3"/>
        <v>2000000000</v>
      </c>
    </row>
    <row r="49" spans="1:14" s="31" customFormat="1" ht="18" customHeight="1">
      <c r="A49" s="40"/>
      <c r="B49" s="41"/>
      <c r="C49" s="41"/>
      <c r="D49" s="41">
        <v>1</v>
      </c>
      <c r="E49" s="46" t="s">
        <v>46</v>
      </c>
      <c r="F49" s="47">
        <v>0</v>
      </c>
      <c r="G49" s="47">
        <v>0</v>
      </c>
      <c r="H49" s="48">
        <v>0</v>
      </c>
      <c r="I49" s="49">
        <f t="shared" si="1"/>
        <v>0</v>
      </c>
      <c r="J49" s="47">
        <v>0</v>
      </c>
      <c r="K49" s="47">
        <v>2000000000</v>
      </c>
      <c r="L49" s="47">
        <v>0</v>
      </c>
      <c r="M49" s="47">
        <f t="shared" si="2"/>
        <v>2000000000</v>
      </c>
      <c r="N49" s="47">
        <f t="shared" si="3"/>
        <v>2000000000</v>
      </c>
    </row>
    <row r="50" spans="1:14" s="31" customFormat="1" ht="18" customHeight="1">
      <c r="A50" s="40"/>
      <c r="B50" s="41"/>
      <c r="C50" s="41">
        <v>2</v>
      </c>
      <c r="D50" s="41"/>
      <c r="E50" s="46" t="s">
        <v>47</v>
      </c>
      <c r="F50" s="47">
        <f>F51</f>
        <v>0</v>
      </c>
      <c r="G50" s="47">
        <f>G51</f>
        <v>0</v>
      </c>
      <c r="H50" s="48">
        <f>H51</f>
        <v>0</v>
      </c>
      <c r="I50" s="49">
        <f t="shared" si="1"/>
        <v>0</v>
      </c>
      <c r="J50" s="47">
        <f>J51</f>
        <v>0</v>
      </c>
      <c r="K50" s="47">
        <f>K51</f>
        <v>827000000</v>
      </c>
      <c r="L50" s="47">
        <f>L51</f>
        <v>0</v>
      </c>
      <c r="M50" s="47">
        <f t="shared" si="2"/>
        <v>827000000</v>
      </c>
      <c r="N50" s="47">
        <f t="shared" si="3"/>
        <v>827000000</v>
      </c>
    </row>
    <row r="51" spans="1:14" s="31" customFormat="1" ht="18" customHeight="1">
      <c r="A51" s="40"/>
      <c r="B51" s="41"/>
      <c r="C51" s="41"/>
      <c r="D51" s="41">
        <v>1</v>
      </c>
      <c r="E51" s="46" t="s">
        <v>48</v>
      </c>
      <c r="F51" s="47">
        <v>0</v>
      </c>
      <c r="G51" s="47">
        <v>0</v>
      </c>
      <c r="H51" s="48">
        <v>0</v>
      </c>
      <c r="I51" s="49">
        <f t="shared" si="1"/>
        <v>0</v>
      </c>
      <c r="J51" s="47">
        <v>0</v>
      </c>
      <c r="K51" s="47">
        <v>827000000</v>
      </c>
      <c r="L51" s="47">
        <v>0</v>
      </c>
      <c r="M51" s="47">
        <f t="shared" si="2"/>
        <v>827000000</v>
      </c>
      <c r="N51" s="47">
        <f t="shared" si="3"/>
        <v>827000000</v>
      </c>
    </row>
    <row r="52" spans="1:14" s="33" customFormat="1" ht="18" customHeight="1">
      <c r="A52" s="40"/>
      <c r="B52" s="41"/>
      <c r="C52" s="41">
        <v>3</v>
      </c>
      <c r="D52" s="41"/>
      <c r="E52" s="46" t="s">
        <v>49</v>
      </c>
      <c r="F52" s="47">
        <f>F53+F54+F55</f>
        <v>0</v>
      </c>
      <c r="G52" s="47">
        <f>G53+G54+G55</f>
        <v>0</v>
      </c>
      <c r="H52" s="48">
        <f>H53+H54+H55</f>
        <v>0</v>
      </c>
      <c r="I52" s="49">
        <f t="shared" si="1"/>
        <v>0</v>
      </c>
      <c r="J52" s="47">
        <f>J53+J54+J55</f>
        <v>0</v>
      </c>
      <c r="K52" s="47">
        <f>K53+K54+K55</f>
        <v>15054999524</v>
      </c>
      <c r="L52" s="47">
        <f>L53+L54+L55</f>
        <v>21420000000</v>
      </c>
      <c r="M52" s="47">
        <f t="shared" si="2"/>
        <v>36474999524</v>
      </c>
      <c r="N52" s="47">
        <f t="shared" si="3"/>
        <v>36474999524</v>
      </c>
    </row>
    <row r="53" spans="1:14" s="33" customFormat="1" ht="18" customHeight="1">
      <c r="A53" s="40"/>
      <c r="B53" s="41"/>
      <c r="C53" s="41"/>
      <c r="D53" s="41">
        <v>1</v>
      </c>
      <c r="E53" s="46" t="s">
        <v>50</v>
      </c>
      <c r="F53" s="47">
        <v>0</v>
      </c>
      <c r="G53" s="47">
        <v>0</v>
      </c>
      <c r="H53" s="48">
        <v>0</v>
      </c>
      <c r="I53" s="49">
        <v>0</v>
      </c>
      <c r="J53" s="47">
        <v>0</v>
      </c>
      <c r="K53" s="47">
        <v>3100000000</v>
      </c>
      <c r="L53" s="47">
        <v>1430000000</v>
      </c>
      <c r="M53" s="47">
        <f t="shared" si="2"/>
        <v>4530000000</v>
      </c>
      <c r="N53" s="47">
        <f t="shared" si="3"/>
        <v>4530000000</v>
      </c>
    </row>
    <row r="54" spans="1:14" s="33" customFormat="1" ht="18" customHeight="1">
      <c r="A54" s="40"/>
      <c r="B54" s="41"/>
      <c r="C54" s="41"/>
      <c r="D54" s="41">
        <v>2</v>
      </c>
      <c r="E54" s="46" t="s">
        <v>71</v>
      </c>
      <c r="F54" s="47">
        <v>0</v>
      </c>
      <c r="G54" s="47">
        <v>0</v>
      </c>
      <c r="H54" s="48">
        <v>0</v>
      </c>
      <c r="I54" s="49">
        <v>0</v>
      </c>
      <c r="J54" s="47">
        <v>0</v>
      </c>
      <c r="K54" s="47">
        <v>4394999924</v>
      </c>
      <c r="L54" s="47">
        <v>2551000000</v>
      </c>
      <c r="M54" s="47">
        <f t="shared" si="2"/>
        <v>6945999924</v>
      </c>
      <c r="N54" s="47">
        <f t="shared" si="3"/>
        <v>6945999924</v>
      </c>
    </row>
    <row r="55" spans="1:14" s="33" customFormat="1" ht="18" customHeight="1">
      <c r="A55" s="40"/>
      <c r="B55" s="41"/>
      <c r="C55" s="41"/>
      <c r="D55" s="41">
        <v>3</v>
      </c>
      <c r="E55" s="46" t="s">
        <v>51</v>
      </c>
      <c r="F55" s="47">
        <v>0</v>
      </c>
      <c r="G55" s="47">
        <v>0</v>
      </c>
      <c r="H55" s="48">
        <v>0</v>
      </c>
      <c r="I55" s="49">
        <f t="shared" si="1"/>
        <v>0</v>
      </c>
      <c r="J55" s="47">
        <v>0</v>
      </c>
      <c r="K55" s="47">
        <v>7559999600</v>
      </c>
      <c r="L55" s="47">
        <v>17439000000</v>
      </c>
      <c r="M55" s="47">
        <f t="shared" si="2"/>
        <v>24998999600</v>
      </c>
      <c r="N55" s="47">
        <f t="shared" si="3"/>
        <v>24998999600</v>
      </c>
    </row>
    <row r="56" spans="1:14" s="30" customFormat="1" ht="21" customHeight="1">
      <c r="A56" s="40"/>
      <c r="B56" s="41">
        <v>2</v>
      </c>
      <c r="C56" s="41"/>
      <c r="D56" s="41"/>
      <c r="E56" s="45" t="s">
        <v>55</v>
      </c>
      <c r="F56" s="37">
        <f aca="true" t="shared" si="22" ref="F56:H58">F57</f>
        <v>0</v>
      </c>
      <c r="G56" s="37">
        <f t="shared" si="22"/>
        <v>4709810</v>
      </c>
      <c r="H56" s="43">
        <f t="shared" si="22"/>
        <v>0</v>
      </c>
      <c r="I56" s="44">
        <f t="shared" si="1"/>
        <v>4709810</v>
      </c>
      <c r="J56" s="37">
        <f>J57</f>
        <v>0</v>
      </c>
      <c r="K56" s="37">
        <f aca="true" t="shared" si="23" ref="K56:L58">K57</f>
        <v>95000000</v>
      </c>
      <c r="L56" s="37">
        <f t="shared" si="23"/>
        <v>0</v>
      </c>
      <c r="M56" s="37">
        <f t="shared" si="2"/>
        <v>95000000</v>
      </c>
      <c r="N56" s="37">
        <f t="shared" si="3"/>
        <v>99709810</v>
      </c>
    </row>
    <row r="57" spans="1:14" s="30" customFormat="1" ht="18" customHeight="1">
      <c r="A57" s="40"/>
      <c r="B57" s="41"/>
      <c r="C57" s="41"/>
      <c r="D57" s="41"/>
      <c r="E57" s="42" t="s">
        <v>27</v>
      </c>
      <c r="F57" s="37">
        <f t="shared" si="22"/>
        <v>0</v>
      </c>
      <c r="G57" s="37">
        <f t="shared" si="22"/>
        <v>4709810</v>
      </c>
      <c r="H57" s="43">
        <f t="shared" si="22"/>
        <v>0</v>
      </c>
      <c r="I57" s="44">
        <f t="shared" si="1"/>
        <v>4709810</v>
      </c>
      <c r="J57" s="37">
        <f>J58</f>
        <v>0</v>
      </c>
      <c r="K57" s="37">
        <f t="shared" si="23"/>
        <v>95000000</v>
      </c>
      <c r="L57" s="37">
        <f t="shared" si="23"/>
        <v>0</v>
      </c>
      <c r="M57" s="37">
        <f t="shared" si="2"/>
        <v>95000000</v>
      </c>
      <c r="N57" s="37">
        <f t="shared" si="3"/>
        <v>99709810</v>
      </c>
    </row>
    <row r="58" spans="1:14" s="33" customFormat="1" ht="18" customHeight="1">
      <c r="A58" s="40"/>
      <c r="B58" s="41"/>
      <c r="C58" s="41">
        <v>1</v>
      </c>
      <c r="D58" s="41"/>
      <c r="E58" s="46" t="s">
        <v>72</v>
      </c>
      <c r="F58" s="47">
        <f t="shared" si="22"/>
        <v>0</v>
      </c>
      <c r="G58" s="47">
        <f t="shared" si="22"/>
        <v>4709810</v>
      </c>
      <c r="H58" s="48">
        <f t="shared" si="22"/>
        <v>0</v>
      </c>
      <c r="I58" s="49">
        <f t="shared" si="1"/>
        <v>4709810</v>
      </c>
      <c r="J58" s="47">
        <f>J59</f>
        <v>0</v>
      </c>
      <c r="K58" s="47">
        <f t="shared" si="23"/>
        <v>95000000</v>
      </c>
      <c r="L58" s="47">
        <f t="shared" si="23"/>
        <v>0</v>
      </c>
      <c r="M58" s="47">
        <f t="shared" si="2"/>
        <v>95000000</v>
      </c>
      <c r="N58" s="47">
        <f t="shared" si="3"/>
        <v>99709810</v>
      </c>
    </row>
    <row r="59" spans="1:14" s="33" customFormat="1" ht="38.25" customHeight="1">
      <c r="A59" s="40"/>
      <c r="B59" s="41"/>
      <c r="C59" s="41"/>
      <c r="D59" s="41">
        <v>1</v>
      </c>
      <c r="E59" s="46" t="s">
        <v>76</v>
      </c>
      <c r="F59" s="47">
        <v>0</v>
      </c>
      <c r="G59" s="47">
        <v>4709810</v>
      </c>
      <c r="H59" s="48">
        <v>0</v>
      </c>
      <c r="I59" s="49">
        <f t="shared" si="1"/>
        <v>4709810</v>
      </c>
      <c r="J59" s="47">
        <v>0</v>
      </c>
      <c r="K59" s="47">
        <v>95000000</v>
      </c>
      <c r="L59" s="47">
        <v>0</v>
      </c>
      <c r="M59" s="47">
        <f t="shared" si="2"/>
        <v>95000000</v>
      </c>
      <c r="N59" s="47">
        <f t="shared" si="3"/>
        <v>99709810</v>
      </c>
    </row>
    <row r="60" spans="1:14" s="30" customFormat="1" ht="21" customHeight="1">
      <c r="A60" s="40"/>
      <c r="B60" s="41">
        <v>3</v>
      </c>
      <c r="C60" s="41"/>
      <c r="D60" s="41"/>
      <c r="E60" s="45" t="s">
        <v>56</v>
      </c>
      <c r="F60" s="37">
        <f aca="true" t="shared" si="24" ref="F60:H62">F61</f>
        <v>0</v>
      </c>
      <c r="G60" s="37">
        <f t="shared" si="24"/>
        <v>0</v>
      </c>
      <c r="H60" s="43">
        <f t="shared" si="24"/>
        <v>0</v>
      </c>
      <c r="I60" s="44">
        <f t="shared" si="1"/>
        <v>0</v>
      </c>
      <c r="J60" s="37">
        <f>J61</f>
        <v>0</v>
      </c>
      <c r="K60" s="37">
        <f aca="true" t="shared" si="25" ref="K60:L62">K61</f>
        <v>2000000000</v>
      </c>
      <c r="L60" s="37">
        <f t="shared" si="25"/>
        <v>0</v>
      </c>
      <c r="M60" s="37">
        <f t="shared" si="2"/>
        <v>2000000000</v>
      </c>
      <c r="N60" s="37">
        <f t="shared" si="3"/>
        <v>2000000000</v>
      </c>
    </row>
    <row r="61" spans="1:14" s="30" customFormat="1" ht="18" customHeight="1">
      <c r="A61" s="40"/>
      <c r="B61" s="41"/>
      <c r="C61" s="41"/>
      <c r="D61" s="41"/>
      <c r="E61" s="42" t="s">
        <v>4</v>
      </c>
      <c r="F61" s="37">
        <f t="shared" si="24"/>
        <v>0</v>
      </c>
      <c r="G61" s="37">
        <f t="shared" si="24"/>
        <v>0</v>
      </c>
      <c r="H61" s="43">
        <f t="shared" si="24"/>
        <v>0</v>
      </c>
      <c r="I61" s="44">
        <f t="shared" si="1"/>
        <v>0</v>
      </c>
      <c r="J61" s="37">
        <f>J62</f>
        <v>0</v>
      </c>
      <c r="K61" s="37">
        <f t="shared" si="25"/>
        <v>2000000000</v>
      </c>
      <c r="L61" s="37">
        <f t="shared" si="25"/>
        <v>0</v>
      </c>
      <c r="M61" s="37">
        <f t="shared" si="2"/>
        <v>2000000000</v>
      </c>
      <c r="N61" s="37">
        <f t="shared" si="3"/>
        <v>2000000000</v>
      </c>
    </row>
    <row r="62" spans="1:14" s="33" customFormat="1" ht="18" customHeight="1">
      <c r="A62" s="40"/>
      <c r="B62" s="41"/>
      <c r="C62" s="41">
        <v>1</v>
      </c>
      <c r="D62" s="41"/>
      <c r="E62" s="46" t="s">
        <v>57</v>
      </c>
      <c r="F62" s="47">
        <f t="shared" si="24"/>
        <v>0</v>
      </c>
      <c r="G62" s="47">
        <f t="shared" si="24"/>
        <v>0</v>
      </c>
      <c r="H62" s="48">
        <f t="shared" si="24"/>
        <v>0</v>
      </c>
      <c r="I62" s="49">
        <f t="shared" si="1"/>
        <v>0</v>
      </c>
      <c r="J62" s="47">
        <f>J63</f>
        <v>0</v>
      </c>
      <c r="K62" s="47">
        <f t="shared" si="25"/>
        <v>2000000000</v>
      </c>
      <c r="L62" s="47">
        <f t="shared" si="25"/>
        <v>0</v>
      </c>
      <c r="M62" s="47">
        <f t="shared" si="2"/>
        <v>2000000000</v>
      </c>
      <c r="N62" s="47">
        <f t="shared" si="3"/>
        <v>2000000000</v>
      </c>
    </row>
    <row r="63" spans="1:14" s="56" customFormat="1" ht="18" customHeight="1">
      <c r="A63" s="40"/>
      <c r="B63" s="41"/>
      <c r="C63" s="41"/>
      <c r="D63" s="41">
        <v>1</v>
      </c>
      <c r="E63" s="46" t="s">
        <v>58</v>
      </c>
      <c r="F63" s="47">
        <v>0</v>
      </c>
      <c r="G63" s="47">
        <v>0</v>
      </c>
      <c r="H63" s="48">
        <v>0</v>
      </c>
      <c r="I63" s="49">
        <f t="shared" si="1"/>
        <v>0</v>
      </c>
      <c r="J63" s="47">
        <v>0</v>
      </c>
      <c r="K63" s="47">
        <v>2000000000</v>
      </c>
      <c r="L63" s="47">
        <v>0</v>
      </c>
      <c r="M63" s="47">
        <f t="shared" si="2"/>
        <v>2000000000</v>
      </c>
      <c r="N63" s="47">
        <f t="shared" si="3"/>
        <v>2000000000</v>
      </c>
    </row>
    <row r="64" spans="1:14" ht="21" customHeight="1">
      <c r="A64" s="57"/>
      <c r="B64" s="58"/>
      <c r="C64" s="58"/>
      <c r="D64" s="58"/>
      <c r="F64" s="62"/>
      <c r="G64" s="62"/>
      <c r="H64" s="62"/>
      <c r="I64" s="61"/>
      <c r="J64" s="62"/>
      <c r="K64" s="62"/>
      <c r="L64" s="62"/>
      <c r="M64" s="62"/>
      <c r="N64" s="63"/>
    </row>
    <row r="65" spans="1:14" ht="18" customHeight="1">
      <c r="A65" s="57"/>
      <c r="B65" s="58"/>
      <c r="C65" s="58"/>
      <c r="D65" s="58"/>
      <c r="F65" s="62"/>
      <c r="G65" s="62"/>
      <c r="H65" s="62"/>
      <c r="I65" s="61"/>
      <c r="J65" s="62"/>
      <c r="K65" s="62"/>
      <c r="L65" s="62"/>
      <c r="M65" s="62"/>
      <c r="N65" s="63"/>
    </row>
    <row r="66" spans="1:14" ht="16.5" thickBot="1">
      <c r="A66" s="59"/>
      <c r="B66" s="60"/>
      <c r="C66" s="60"/>
      <c r="D66" s="60"/>
      <c r="E66" s="55"/>
      <c r="F66" s="65"/>
      <c r="G66" s="65"/>
      <c r="H66" s="65"/>
      <c r="I66" s="64"/>
      <c r="J66" s="65"/>
      <c r="K66" s="65"/>
      <c r="L66" s="65"/>
      <c r="M66" s="65"/>
      <c r="N66" s="66"/>
    </row>
  </sheetData>
  <mergeCells count="4">
    <mergeCell ref="N5:N6"/>
    <mergeCell ref="A5:E5"/>
    <mergeCell ref="J5:M5"/>
    <mergeCell ref="F5:I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</dc:title>
  <dc:subject>用途別</dc:subject>
  <dc:creator>行政院主計處</dc:creator>
  <cp:keywords/>
  <dc:description> </dc:description>
  <cp:lastModifiedBy>Administrator</cp:lastModifiedBy>
  <cp:lastPrinted>2008-04-12T03:23:38Z</cp:lastPrinted>
  <dcterms:created xsi:type="dcterms:W3CDTF">2006-04-26T07:30:43Z</dcterms:created>
  <dcterms:modified xsi:type="dcterms:W3CDTF">2008-11-13T11:16:18Z</dcterms:modified>
  <cp:category>I14</cp:category>
  <cp:version/>
  <cp:contentType/>
  <cp:contentStatus/>
</cp:coreProperties>
</file>