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'表5'!$A$1:$G$42</definedName>
    <definedName name="Print_Area_MI">#REF!</definedName>
    <definedName name="_xlnm.Print_Titles" localSheetId="0">'表5'!$1:$4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<sst xmlns="http://schemas.openxmlformats.org/spreadsheetml/2006/main" count="42" uniqueCount="42">
  <si>
    <t>單位：百萬元</t>
  </si>
  <si>
    <t>可  支  用  預  算  數</t>
  </si>
  <si>
    <t xml:space="preserve"> </t>
  </si>
  <si>
    <t>合           計</t>
  </si>
  <si>
    <t>96年度營業基金（國營事業）固定資產投資計畫預算截至96年12月底執行情形表</t>
  </si>
  <si>
    <r>
      <t>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管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關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營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稱</t>
    </r>
  </si>
  <si>
    <r>
      <t xml:space="preserve">累計執行數
</t>
    </r>
    <r>
      <rPr>
        <sz val="12"/>
        <color indexed="8"/>
        <rFont val="標楷體"/>
        <family val="4"/>
      </rPr>
      <t>(5)</t>
    </r>
  </si>
  <si>
    <r>
      <t xml:space="preserve">占可支用
預算數％
</t>
    </r>
    <r>
      <rPr>
        <sz val="12"/>
        <color indexed="8"/>
        <rFont val="標楷體"/>
        <family val="4"/>
      </rPr>
      <t>(6)=(5)/(4)</t>
    </r>
  </si>
  <si>
    <r>
      <t xml:space="preserve">以前年度
保留數
</t>
    </r>
    <r>
      <rPr>
        <sz val="12"/>
        <color indexed="8"/>
        <rFont val="標楷體"/>
        <family val="4"/>
      </rPr>
      <t>(1)</t>
    </r>
  </si>
  <si>
    <r>
      <t xml:space="preserve">本年度
預算數
</t>
    </r>
    <r>
      <rPr>
        <sz val="12"/>
        <color indexed="8"/>
        <rFont val="標楷體"/>
        <family val="4"/>
      </rPr>
      <t>(2)</t>
    </r>
  </si>
  <si>
    <r>
      <t xml:space="preserve">本年度奉准
先行辦理數
</t>
    </r>
    <r>
      <rPr>
        <sz val="12"/>
        <color indexed="8"/>
        <rFont val="標楷體"/>
        <family val="4"/>
      </rPr>
      <t>(3)</t>
    </r>
  </si>
  <si>
    <r>
      <t xml:space="preserve">合計
</t>
    </r>
    <r>
      <rPr>
        <sz val="12"/>
        <color indexed="8"/>
        <rFont val="標楷體"/>
        <family val="4"/>
      </rPr>
      <t>(4)=(1)+(2)+(3)</t>
    </r>
  </si>
  <si>
    <t xml:space="preserve">  行政院主管</t>
  </si>
  <si>
    <t xml:space="preserve">   1.中央銀行</t>
  </si>
  <si>
    <t xml:space="preserve">  經濟部主管</t>
  </si>
  <si>
    <t xml:space="preserve">   2.台灣糖業股份有限公司</t>
  </si>
  <si>
    <t xml:space="preserve">   3.中國造船股份有限公司
    （台灣國際造船股份有限公司）</t>
  </si>
  <si>
    <t xml:space="preserve">   4.中國石油股份有限公司
    （台灣中油股份有限公司）</t>
  </si>
  <si>
    <t xml:space="preserve">   5.台灣電力股份有限公司</t>
  </si>
  <si>
    <t xml:space="preserve">   6.漢翔航空工業股份有限公司</t>
  </si>
  <si>
    <t xml:space="preserve">   7.臺灣省自來水股份有限公司
    （台灣自來水股份有限公司）</t>
  </si>
  <si>
    <t xml:space="preserve">  財政部主管</t>
  </si>
  <si>
    <t xml:space="preserve">   8.中國輸出入銀行</t>
  </si>
  <si>
    <t xml:space="preserve">   9.中央存款保險股份有限公司</t>
  </si>
  <si>
    <t xml:space="preserve">   10.臺灣銀行股份有限公司</t>
  </si>
  <si>
    <t xml:space="preserve">   11.臺灣土地銀行股份有限公司</t>
  </si>
  <si>
    <t xml:space="preserve">   12.財政部印刷廠</t>
  </si>
  <si>
    <t xml:space="preserve">   13.臺灣菸酒股份有限公司</t>
  </si>
  <si>
    <t xml:space="preserve">  交通部主管</t>
  </si>
  <si>
    <t xml:space="preserve">   14.中華郵政股份有限公司
     （臺灣郵政股份有限公司）</t>
  </si>
  <si>
    <t xml:space="preserve">   15.交通部臺灣鐵路管理局</t>
  </si>
  <si>
    <t xml:space="preserve">   16.交通部基隆港務局</t>
  </si>
  <si>
    <t xml:space="preserve">   17.交通部臺中港務局</t>
  </si>
  <si>
    <t xml:space="preserve">   18.交通部高雄港務局</t>
  </si>
  <si>
    <t xml:space="preserve">   19.交通部花蓮港務局</t>
  </si>
  <si>
    <t xml:space="preserve">  國軍退除役官兵輔導委員會主管</t>
  </si>
  <si>
    <t xml:space="preserve">   20.榮民工程股份有限公司</t>
  </si>
  <si>
    <t xml:space="preserve">  勞工委員會主管</t>
  </si>
  <si>
    <t xml:space="preserve">   21.勞工保險局</t>
  </si>
  <si>
    <t xml:space="preserve">  衛生署主管</t>
  </si>
  <si>
    <t xml:space="preserve">   22.中央健康保險局</t>
  </si>
  <si>
    <t xml:space="preserve">         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</si>
</sst>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</numFmts>
  <fonts count="28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2"/>
      <color indexed="8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9"/>
      <name val="細明體"/>
      <family val="3"/>
    </font>
    <font>
      <sz val="16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6"/>
      <color indexed="8"/>
      <name val="標楷體"/>
      <family val="4"/>
    </font>
    <font>
      <b/>
      <sz val="16"/>
      <name val="Times New Roman"/>
      <family val="1"/>
    </font>
    <font>
      <b/>
      <sz val="11"/>
      <color indexed="8"/>
      <name val="ARIAL"/>
      <family val="2"/>
    </font>
    <font>
      <sz val="16"/>
      <name val="Times New Roman"/>
      <family val="1"/>
    </font>
    <font>
      <sz val="11"/>
      <color indexed="8"/>
      <name val="Arial"/>
      <family val="2"/>
    </font>
    <font>
      <sz val="13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19">
      <alignment vertical="top"/>
      <protection/>
    </xf>
    <xf numFmtId="0" fontId="12" fillId="0" borderId="0" xfId="19" applyFont="1" applyAlignment="1">
      <alignment horizontal="right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9" fillId="0" borderId="1" xfId="19" applyFont="1" applyBorder="1" applyAlignment="1">
      <alignment vertical="top" wrapText="1"/>
      <protection/>
    </xf>
    <xf numFmtId="41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14" fillId="0" borderId="1" xfId="19" applyFont="1" applyBorder="1" applyAlignment="1">
      <alignment vertical="top" wrapText="1"/>
      <protection/>
    </xf>
    <xf numFmtId="41" fontId="22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3" fillId="0" borderId="0" xfId="19" applyFont="1" applyBorder="1">
      <alignment vertical="top"/>
      <protection/>
    </xf>
    <xf numFmtId="0" fontId="23" fillId="0" borderId="0" xfId="19" applyFont="1">
      <alignment vertical="top"/>
      <protection/>
    </xf>
    <xf numFmtId="182" fontId="20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9" fillId="0" borderId="1" xfId="19" applyFont="1" applyBorder="1" applyAlignment="1">
      <alignment horizontal="center" vertical="top" wrapText="1"/>
      <protection/>
    </xf>
    <xf numFmtId="0" fontId="24" fillId="0" borderId="0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19" applyFont="1" applyProtection="1">
      <alignment vertical="top"/>
      <protection locked="0"/>
    </xf>
    <xf numFmtId="0" fontId="26" fillId="0" borderId="0" xfId="19" applyFont="1">
      <alignment vertical="top"/>
      <protection/>
    </xf>
    <xf numFmtId="0" fontId="6" fillId="0" borderId="0" xfId="19" applyFont="1" applyProtection="1">
      <alignment vertical="top"/>
      <protection locked="0"/>
    </xf>
    <xf numFmtId="0" fontId="27" fillId="0" borderId="0" xfId="19" applyFont="1">
      <alignment vertical="top"/>
      <protection/>
    </xf>
    <xf numFmtId="0" fontId="24" fillId="0" borderId="0" xfId="0" applyFont="1" applyBorder="1" applyAlignment="1" applyProtection="1">
      <alignment horizontal="left" wrapText="1"/>
      <protection locked="0"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4" fillId="0" borderId="1" xfId="19" applyFont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4" fillId="0" borderId="2" xfId="19" applyFont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workbookViewId="0" topLeftCell="A1">
      <selection activeCell="J10" sqref="J10"/>
    </sheetView>
  </sheetViews>
  <sheetFormatPr defaultColWidth="9.00390625" defaultRowHeight="12.75" customHeight="1"/>
  <cols>
    <col min="1" max="1" width="51.625" style="1" customWidth="1"/>
    <col min="2" max="4" width="20.625" style="1" customWidth="1"/>
    <col min="5" max="6" width="21.125" style="1" customWidth="1"/>
    <col min="7" max="7" width="20.625" style="1" customWidth="1"/>
    <col min="8" max="16384" width="5.875" style="1" customWidth="1"/>
  </cols>
  <sheetData>
    <row r="1" spans="1:7" ht="36.75" customHeight="1">
      <c r="A1" s="24" t="s">
        <v>4</v>
      </c>
      <c r="B1" s="25"/>
      <c r="C1" s="25"/>
      <c r="D1" s="25"/>
      <c r="E1" s="25"/>
      <c r="F1" s="25"/>
      <c r="G1" s="25"/>
    </row>
    <row r="2" ht="20.25" customHeight="1">
      <c r="G2" s="2" t="s">
        <v>0</v>
      </c>
    </row>
    <row r="3" spans="1:8" s="4" customFormat="1" ht="28.5" customHeight="1">
      <c r="A3" s="26" t="s">
        <v>5</v>
      </c>
      <c r="B3" s="27" t="s">
        <v>1</v>
      </c>
      <c r="C3" s="27"/>
      <c r="D3" s="27"/>
      <c r="E3" s="27"/>
      <c r="F3" s="28" t="s">
        <v>6</v>
      </c>
      <c r="G3" s="28" t="s">
        <v>7</v>
      </c>
      <c r="H3" s="3"/>
    </row>
    <row r="4" spans="1:8" s="4" customFormat="1" ht="67.5" customHeight="1">
      <c r="A4" s="26"/>
      <c r="B4" s="5" t="s">
        <v>8</v>
      </c>
      <c r="C4" s="5" t="s">
        <v>9</v>
      </c>
      <c r="D4" s="5" t="s">
        <v>10</v>
      </c>
      <c r="E4" s="5" t="s">
        <v>11</v>
      </c>
      <c r="F4" s="29"/>
      <c r="G4" s="29"/>
      <c r="H4" s="3"/>
    </row>
    <row r="5" spans="1:8" s="9" customFormat="1" ht="28.5" customHeight="1">
      <c r="A5" s="6" t="s">
        <v>12</v>
      </c>
      <c r="B5" s="7">
        <f>B6</f>
        <v>1</v>
      </c>
      <c r="C5" s="7">
        <f>C6</f>
        <v>167</v>
      </c>
      <c r="D5" s="7"/>
      <c r="E5" s="7">
        <f aca="true" t="shared" si="0" ref="E5:E33">SUM(B5:D5)</f>
        <v>168</v>
      </c>
      <c r="F5" s="7">
        <f>F6</f>
        <v>167</v>
      </c>
      <c r="G5" s="7">
        <f aca="true" t="shared" si="1" ref="G5:G34">IF(E5&gt;0,ROUND(F5/E5*100,4),0)</f>
        <v>99.4048</v>
      </c>
      <c r="H5" s="8"/>
    </row>
    <row r="6" spans="1:8" s="13" customFormat="1" ht="28.5" customHeight="1">
      <c r="A6" s="10" t="s">
        <v>13</v>
      </c>
      <c r="B6" s="11">
        <v>1</v>
      </c>
      <c r="C6" s="11">
        <v>167</v>
      </c>
      <c r="D6" s="11"/>
      <c r="E6" s="11">
        <f t="shared" si="0"/>
        <v>168</v>
      </c>
      <c r="F6" s="11">
        <v>167</v>
      </c>
      <c r="G6" s="11">
        <f t="shared" si="1"/>
        <v>99.4048</v>
      </c>
      <c r="H6" s="12"/>
    </row>
    <row r="7" spans="1:8" s="9" customFormat="1" ht="28.5" customHeight="1">
      <c r="A7" s="6" t="s">
        <v>14</v>
      </c>
      <c r="B7" s="7">
        <f>SUM(B8:B13)</f>
        <v>9127</v>
      </c>
      <c r="C7" s="7">
        <f>SUM(C8:C13)</f>
        <v>165905</v>
      </c>
      <c r="D7" s="7">
        <f>SUM(D8:D13)</f>
        <v>3557</v>
      </c>
      <c r="E7" s="7">
        <f t="shared" si="0"/>
        <v>178589</v>
      </c>
      <c r="F7" s="7">
        <f>SUM(F8:F13)</f>
        <v>165557</v>
      </c>
      <c r="G7" s="7">
        <f t="shared" si="1"/>
        <v>92.7028</v>
      </c>
      <c r="H7" s="8"/>
    </row>
    <row r="8" spans="1:8" s="13" customFormat="1" ht="28.5" customHeight="1">
      <c r="A8" s="10" t="s">
        <v>15</v>
      </c>
      <c r="B8" s="11">
        <v>380</v>
      </c>
      <c r="C8" s="11">
        <v>500</v>
      </c>
      <c r="D8" s="11">
        <v>25</v>
      </c>
      <c r="E8" s="11">
        <f t="shared" si="0"/>
        <v>905</v>
      </c>
      <c r="F8" s="11">
        <v>842</v>
      </c>
      <c r="G8" s="11">
        <f t="shared" si="1"/>
        <v>93.0387</v>
      </c>
      <c r="H8" s="12"/>
    </row>
    <row r="9" spans="1:8" s="13" customFormat="1" ht="45" customHeight="1">
      <c r="A9" s="10" t="s">
        <v>16</v>
      </c>
      <c r="B9" s="11">
        <v>42</v>
      </c>
      <c r="C9" s="11">
        <v>483</v>
      </c>
      <c r="D9" s="11"/>
      <c r="E9" s="11">
        <f t="shared" si="0"/>
        <v>525</v>
      </c>
      <c r="F9" s="11">
        <v>495</v>
      </c>
      <c r="G9" s="11">
        <f t="shared" si="1"/>
        <v>94.2857</v>
      </c>
      <c r="H9" s="12"/>
    </row>
    <row r="10" spans="1:8" s="13" customFormat="1" ht="45" customHeight="1">
      <c r="A10" s="10" t="s">
        <v>17</v>
      </c>
      <c r="B10" s="11">
        <v>733</v>
      </c>
      <c r="C10" s="11">
        <v>15792</v>
      </c>
      <c r="D10" s="11">
        <v>3500</v>
      </c>
      <c r="E10" s="11">
        <f t="shared" si="0"/>
        <v>20025</v>
      </c>
      <c r="F10" s="11">
        <v>17858</v>
      </c>
      <c r="G10" s="11">
        <f t="shared" si="1"/>
        <v>89.1785</v>
      </c>
      <c r="H10" s="12"/>
    </row>
    <row r="11" spans="1:8" s="13" customFormat="1" ht="28.5" customHeight="1">
      <c r="A11" s="10" t="s">
        <v>18</v>
      </c>
      <c r="B11" s="11">
        <v>4606</v>
      </c>
      <c r="C11" s="11">
        <v>140897</v>
      </c>
      <c r="D11" s="11"/>
      <c r="E11" s="11">
        <f t="shared" si="0"/>
        <v>145503</v>
      </c>
      <c r="F11" s="11">
        <v>138291</v>
      </c>
      <c r="G11" s="11">
        <f t="shared" si="1"/>
        <v>95.0434</v>
      </c>
      <c r="H11" s="12"/>
    </row>
    <row r="12" spans="1:8" s="13" customFormat="1" ht="28.5" customHeight="1">
      <c r="A12" s="10" t="s">
        <v>19</v>
      </c>
      <c r="B12" s="11">
        <v>64</v>
      </c>
      <c r="C12" s="11">
        <v>410</v>
      </c>
      <c r="D12" s="11"/>
      <c r="E12" s="11">
        <f t="shared" si="0"/>
        <v>474</v>
      </c>
      <c r="F12" s="11">
        <v>431</v>
      </c>
      <c r="G12" s="11">
        <f t="shared" si="1"/>
        <v>90.9283</v>
      </c>
      <c r="H12" s="12"/>
    </row>
    <row r="13" spans="1:8" s="13" customFormat="1" ht="45" customHeight="1">
      <c r="A13" s="10" t="s">
        <v>20</v>
      </c>
      <c r="B13" s="11">
        <v>3302</v>
      </c>
      <c r="C13" s="11">
        <v>7823</v>
      </c>
      <c r="D13" s="11">
        <v>32</v>
      </c>
      <c r="E13" s="11">
        <f t="shared" si="0"/>
        <v>11157</v>
      </c>
      <c r="F13" s="11">
        <v>7640</v>
      </c>
      <c r="G13" s="11">
        <f t="shared" si="1"/>
        <v>68.4772</v>
      </c>
      <c r="H13" s="12"/>
    </row>
    <row r="14" spans="1:8" s="9" customFormat="1" ht="28.5" customHeight="1">
      <c r="A14" s="6" t="s">
        <v>21</v>
      </c>
      <c r="B14" s="7">
        <f>SUM(B15:B20)</f>
        <v>257</v>
      </c>
      <c r="C14" s="7">
        <f>SUM(C15:C20)</f>
        <v>3234</v>
      </c>
      <c r="D14" s="7"/>
      <c r="E14" s="7">
        <f t="shared" si="0"/>
        <v>3491</v>
      </c>
      <c r="F14" s="7">
        <f>SUM(F15:F20)</f>
        <v>3155</v>
      </c>
      <c r="G14" s="7">
        <f t="shared" si="1"/>
        <v>90.3753</v>
      </c>
      <c r="H14" s="8"/>
    </row>
    <row r="15" spans="1:8" s="13" customFormat="1" ht="28.5" customHeight="1">
      <c r="A15" s="10" t="s">
        <v>22</v>
      </c>
      <c r="B15" s="11"/>
      <c r="C15" s="11">
        <v>10</v>
      </c>
      <c r="D15" s="11"/>
      <c r="E15" s="11">
        <f t="shared" si="0"/>
        <v>10</v>
      </c>
      <c r="F15" s="11">
        <v>9</v>
      </c>
      <c r="G15" s="11">
        <f t="shared" si="1"/>
        <v>90</v>
      </c>
      <c r="H15" s="12"/>
    </row>
    <row r="16" spans="1:8" s="13" customFormat="1" ht="28.5" customHeight="1">
      <c r="A16" s="10" t="s">
        <v>23</v>
      </c>
      <c r="B16" s="11"/>
      <c r="C16" s="11">
        <v>8</v>
      </c>
      <c r="D16" s="11"/>
      <c r="E16" s="11">
        <f t="shared" si="0"/>
        <v>8</v>
      </c>
      <c r="F16" s="11">
        <v>8</v>
      </c>
      <c r="G16" s="11">
        <f t="shared" si="1"/>
        <v>100</v>
      </c>
      <c r="H16" s="12"/>
    </row>
    <row r="17" spans="1:8" s="13" customFormat="1" ht="28.5" customHeight="1">
      <c r="A17" s="10" t="s">
        <v>24</v>
      </c>
      <c r="B17" s="11">
        <v>82</v>
      </c>
      <c r="C17" s="11">
        <v>1007</v>
      </c>
      <c r="D17" s="11"/>
      <c r="E17" s="11">
        <f t="shared" si="0"/>
        <v>1089</v>
      </c>
      <c r="F17" s="11">
        <v>1056</v>
      </c>
      <c r="G17" s="11">
        <f t="shared" si="1"/>
        <v>96.9697</v>
      </c>
      <c r="H17" s="12"/>
    </row>
    <row r="18" spans="1:8" s="13" customFormat="1" ht="28.5" customHeight="1">
      <c r="A18" s="10" t="s">
        <v>25</v>
      </c>
      <c r="B18" s="11">
        <v>145</v>
      </c>
      <c r="C18" s="11">
        <v>957</v>
      </c>
      <c r="D18" s="11"/>
      <c r="E18" s="11">
        <f t="shared" si="0"/>
        <v>1102</v>
      </c>
      <c r="F18" s="11">
        <v>922</v>
      </c>
      <c r="G18" s="11">
        <f t="shared" si="1"/>
        <v>83.6661</v>
      </c>
      <c r="H18" s="12"/>
    </row>
    <row r="19" spans="1:8" s="13" customFormat="1" ht="28.5" customHeight="1">
      <c r="A19" s="10" t="s">
        <v>26</v>
      </c>
      <c r="B19" s="11"/>
      <c r="C19" s="11">
        <v>165</v>
      </c>
      <c r="D19" s="11"/>
      <c r="E19" s="11">
        <f t="shared" si="0"/>
        <v>165</v>
      </c>
      <c r="F19" s="11">
        <v>135</v>
      </c>
      <c r="G19" s="11">
        <f t="shared" si="1"/>
        <v>81.8182</v>
      </c>
      <c r="H19" s="12" t="s">
        <v>2</v>
      </c>
    </row>
    <row r="20" spans="1:8" s="13" customFormat="1" ht="28.5" customHeight="1">
      <c r="A20" s="10" t="s">
        <v>27</v>
      </c>
      <c r="B20" s="11">
        <v>30</v>
      </c>
      <c r="C20" s="11">
        <v>1087</v>
      </c>
      <c r="D20" s="11"/>
      <c r="E20" s="11">
        <f t="shared" si="0"/>
        <v>1117</v>
      </c>
      <c r="F20" s="11">
        <v>1025</v>
      </c>
      <c r="G20" s="11">
        <f t="shared" si="1"/>
        <v>91.7637</v>
      </c>
      <c r="H20" s="12"/>
    </row>
    <row r="21" spans="1:8" s="9" customFormat="1" ht="26.25" customHeight="1">
      <c r="A21" s="6" t="s">
        <v>28</v>
      </c>
      <c r="B21" s="7">
        <f>SUM(B22:B27)</f>
        <v>11767</v>
      </c>
      <c r="C21" s="7">
        <f>SUM(C22:C27)</f>
        <v>16207</v>
      </c>
      <c r="D21" s="7">
        <f>SUM(D22:D27)</f>
        <v>74</v>
      </c>
      <c r="E21" s="7">
        <f t="shared" si="0"/>
        <v>28048</v>
      </c>
      <c r="F21" s="7">
        <f>SUM(F22:F27)</f>
        <v>17617</v>
      </c>
      <c r="G21" s="7">
        <f t="shared" si="1"/>
        <v>62.8102</v>
      </c>
      <c r="H21" s="8"/>
    </row>
    <row r="22" spans="1:8" s="13" customFormat="1" ht="45" customHeight="1">
      <c r="A22" s="10" t="s">
        <v>29</v>
      </c>
      <c r="B22" s="11">
        <v>10</v>
      </c>
      <c r="C22" s="11">
        <v>1428</v>
      </c>
      <c r="D22" s="11"/>
      <c r="E22" s="11">
        <f t="shared" si="0"/>
        <v>1438</v>
      </c>
      <c r="F22" s="11">
        <v>1373</v>
      </c>
      <c r="G22" s="11">
        <f t="shared" si="1"/>
        <v>95.4798</v>
      </c>
      <c r="H22" s="12"/>
    </row>
    <row r="23" spans="1:8" s="13" customFormat="1" ht="26.25" customHeight="1">
      <c r="A23" s="10" t="s">
        <v>30</v>
      </c>
      <c r="B23" s="11">
        <v>2969</v>
      </c>
      <c r="C23" s="11">
        <v>9899</v>
      </c>
      <c r="D23" s="11"/>
      <c r="E23" s="11">
        <f t="shared" si="0"/>
        <v>12868</v>
      </c>
      <c r="F23" s="11">
        <v>10395</v>
      </c>
      <c r="G23" s="11">
        <f t="shared" si="1"/>
        <v>80.7818</v>
      </c>
      <c r="H23" s="12"/>
    </row>
    <row r="24" spans="1:8" s="13" customFormat="1" ht="26.25" customHeight="1">
      <c r="A24" s="10" t="s">
        <v>31</v>
      </c>
      <c r="B24" s="11">
        <v>99</v>
      </c>
      <c r="C24" s="11">
        <v>1722</v>
      </c>
      <c r="D24" s="11">
        <v>70</v>
      </c>
      <c r="E24" s="11">
        <f t="shared" si="0"/>
        <v>1891</v>
      </c>
      <c r="F24" s="11">
        <v>1758</v>
      </c>
      <c r="G24" s="11">
        <f t="shared" si="1"/>
        <v>92.9667</v>
      </c>
      <c r="H24" s="12"/>
    </row>
    <row r="25" spans="1:8" s="13" customFormat="1" ht="26.25" customHeight="1">
      <c r="A25" s="10" t="s">
        <v>32</v>
      </c>
      <c r="B25" s="11">
        <v>149</v>
      </c>
      <c r="C25" s="11">
        <v>898</v>
      </c>
      <c r="D25" s="11">
        <v>4</v>
      </c>
      <c r="E25" s="11">
        <f t="shared" si="0"/>
        <v>1051</v>
      </c>
      <c r="F25" s="11">
        <v>580</v>
      </c>
      <c r="G25" s="11">
        <f t="shared" si="1"/>
        <v>55.1855</v>
      </c>
      <c r="H25" s="12"/>
    </row>
    <row r="26" spans="1:8" s="13" customFormat="1" ht="26.25" customHeight="1">
      <c r="A26" s="10" t="s">
        <v>33</v>
      </c>
      <c r="B26" s="11">
        <v>8524</v>
      </c>
      <c r="C26" s="11">
        <v>2167</v>
      </c>
      <c r="D26" s="11"/>
      <c r="E26" s="11">
        <f t="shared" si="0"/>
        <v>10691</v>
      </c>
      <c r="F26" s="11">
        <v>3449</v>
      </c>
      <c r="G26" s="11">
        <f t="shared" si="1"/>
        <v>32.2608</v>
      </c>
      <c r="H26" s="12"/>
    </row>
    <row r="27" spans="1:8" s="13" customFormat="1" ht="26.25" customHeight="1">
      <c r="A27" s="10" t="s">
        <v>34</v>
      </c>
      <c r="B27" s="11">
        <v>16</v>
      </c>
      <c r="C27" s="11">
        <v>93</v>
      </c>
      <c r="D27" s="11"/>
      <c r="E27" s="11">
        <f t="shared" si="0"/>
        <v>109</v>
      </c>
      <c r="F27" s="11">
        <v>62</v>
      </c>
      <c r="G27" s="11">
        <f t="shared" si="1"/>
        <v>56.8807</v>
      </c>
      <c r="H27" s="12"/>
    </row>
    <row r="28" spans="1:8" s="9" customFormat="1" ht="26.25" customHeight="1">
      <c r="A28" s="6" t="s">
        <v>35</v>
      </c>
      <c r="B28" s="7">
        <f>B29</f>
        <v>1</v>
      </c>
      <c r="C28" s="7">
        <f>C29</f>
        <v>4</v>
      </c>
      <c r="D28" s="7"/>
      <c r="E28" s="7">
        <f t="shared" si="0"/>
        <v>5</v>
      </c>
      <c r="F28" s="7">
        <f>F29</f>
        <v>5</v>
      </c>
      <c r="G28" s="7">
        <f t="shared" si="1"/>
        <v>100</v>
      </c>
      <c r="H28" s="8"/>
    </row>
    <row r="29" spans="1:8" s="13" customFormat="1" ht="26.25" customHeight="1">
      <c r="A29" s="10" t="s">
        <v>36</v>
      </c>
      <c r="B29" s="11">
        <v>1</v>
      </c>
      <c r="C29" s="11">
        <v>4</v>
      </c>
      <c r="D29" s="11"/>
      <c r="E29" s="11">
        <f t="shared" si="0"/>
        <v>5</v>
      </c>
      <c r="F29" s="11">
        <v>5</v>
      </c>
      <c r="G29" s="11">
        <f t="shared" si="1"/>
        <v>100</v>
      </c>
      <c r="H29" s="12"/>
    </row>
    <row r="30" spans="1:8" s="9" customFormat="1" ht="26.25" customHeight="1">
      <c r="A30" s="6" t="s">
        <v>37</v>
      </c>
      <c r="B30" s="14">
        <f>B31</f>
        <v>0</v>
      </c>
      <c r="C30" s="7">
        <f>C31</f>
        <v>15</v>
      </c>
      <c r="D30" s="7"/>
      <c r="E30" s="7">
        <f t="shared" si="0"/>
        <v>15</v>
      </c>
      <c r="F30" s="7">
        <f>F31</f>
        <v>15</v>
      </c>
      <c r="G30" s="7">
        <f t="shared" si="1"/>
        <v>100</v>
      </c>
      <c r="H30" s="8"/>
    </row>
    <row r="31" spans="1:8" s="13" customFormat="1" ht="26.25" customHeight="1">
      <c r="A31" s="10" t="s">
        <v>38</v>
      </c>
      <c r="B31" s="11"/>
      <c r="C31" s="11">
        <v>15</v>
      </c>
      <c r="D31" s="11"/>
      <c r="E31" s="11">
        <f t="shared" si="0"/>
        <v>15</v>
      </c>
      <c r="F31" s="11">
        <v>15</v>
      </c>
      <c r="G31" s="11">
        <f t="shared" si="1"/>
        <v>100</v>
      </c>
      <c r="H31" s="12"/>
    </row>
    <row r="32" spans="1:8" s="9" customFormat="1" ht="26.25" customHeight="1">
      <c r="A32" s="6" t="s">
        <v>39</v>
      </c>
      <c r="B32" s="7">
        <f>SUM(B33:B33)</f>
        <v>79</v>
      </c>
      <c r="C32" s="7">
        <f>SUM(C33:C33)</f>
        <v>257</v>
      </c>
      <c r="D32" s="7"/>
      <c r="E32" s="7">
        <f t="shared" si="0"/>
        <v>336</v>
      </c>
      <c r="F32" s="7">
        <f>F33</f>
        <v>187</v>
      </c>
      <c r="G32" s="7">
        <f t="shared" si="1"/>
        <v>55.6548</v>
      </c>
      <c r="H32" s="8"/>
    </row>
    <row r="33" spans="1:8" s="13" customFormat="1" ht="26.25" customHeight="1">
      <c r="A33" s="10" t="s">
        <v>40</v>
      </c>
      <c r="B33" s="11">
        <v>79</v>
      </c>
      <c r="C33" s="11">
        <v>257</v>
      </c>
      <c r="D33" s="11"/>
      <c r="E33" s="11">
        <f t="shared" si="0"/>
        <v>336</v>
      </c>
      <c r="F33" s="11">
        <v>187</v>
      </c>
      <c r="G33" s="11">
        <f t="shared" si="1"/>
        <v>55.6548</v>
      </c>
      <c r="H33" s="12"/>
    </row>
    <row r="34" spans="1:8" s="9" customFormat="1" ht="26.25" customHeight="1">
      <c r="A34" s="15" t="s">
        <v>3</v>
      </c>
      <c r="B34" s="7">
        <f>B5+B7+B14+B21+B28+B30+B32</f>
        <v>21232</v>
      </c>
      <c r="C34" s="7">
        <f>C5+C7+C14+C21+C28+C30+C32</f>
        <v>185789</v>
      </c>
      <c r="D34" s="7">
        <f>D5+D7+D14+D21+D28+D30+D32</f>
        <v>3631</v>
      </c>
      <c r="E34" s="7">
        <f>E5+E7+E14+E21+E28+E30+E32</f>
        <v>210652</v>
      </c>
      <c r="F34" s="7">
        <f>F5+F7+F14+F21+F28+F30+F32</f>
        <v>186703</v>
      </c>
      <c r="G34" s="7">
        <f t="shared" si="1"/>
        <v>88.631</v>
      </c>
      <c r="H34" s="8"/>
    </row>
    <row r="35" spans="1:7" ht="18.75" customHeight="1">
      <c r="A35" s="16"/>
      <c r="B35" s="17"/>
      <c r="C35" s="17"/>
      <c r="D35" s="17"/>
      <c r="E35" s="17"/>
      <c r="F35" s="17"/>
      <c r="G35" s="17"/>
    </row>
    <row r="36" spans="1:7" ht="18.75" customHeight="1">
      <c r="A36" s="23"/>
      <c r="B36" s="23"/>
      <c r="C36" s="23"/>
      <c r="D36" s="23"/>
      <c r="E36" s="23"/>
      <c r="F36" s="23"/>
      <c r="G36" s="23"/>
    </row>
    <row r="37" spans="1:7" s="20" customFormat="1" ht="18.75" customHeight="1">
      <c r="A37" s="18"/>
      <c r="B37" s="19"/>
      <c r="C37" s="19"/>
      <c r="D37" s="19"/>
      <c r="E37" s="19"/>
      <c r="F37" s="19"/>
      <c r="G37" s="19"/>
    </row>
    <row r="38" spans="1:7" ht="18.75" customHeight="1">
      <c r="A38" s="16"/>
      <c r="B38" s="17"/>
      <c r="C38" s="17"/>
      <c r="D38" s="17"/>
      <c r="E38" s="17"/>
      <c r="F38" s="17"/>
      <c r="G38" s="17"/>
    </row>
    <row r="39" spans="1:7" ht="18.75" customHeight="1">
      <c r="A39" s="18"/>
      <c r="B39" s="21"/>
      <c r="C39" s="21"/>
      <c r="D39" s="21"/>
      <c r="E39" s="21"/>
      <c r="F39" s="21"/>
      <c r="G39" s="21"/>
    </row>
    <row r="40" spans="1:7" s="20" customFormat="1" ht="18.75" customHeight="1">
      <c r="A40" s="18"/>
      <c r="B40" s="19"/>
      <c r="C40" s="19"/>
      <c r="D40" s="19"/>
      <c r="E40" s="19"/>
      <c r="F40" s="19"/>
      <c r="G40" s="19"/>
    </row>
    <row r="41" ht="12.75" customHeight="1" hidden="1">
      <c r="A41" s="22"/>
    </row>
    <row r="42" ht="22.5" customHeight="1">
      <c r="A42" s="22" t="s">
        <v>41</v>
      </c>
    </row>
  </sheetData>
  <mergeCells count="6">
    <mergeCell ref="A36:G36"/>
    <mergeCell ref="A1:G1"/>
    <mergeCell ref="A3:A4"/>
    <mergeCell ref="B3:E3"/>
    <mergeCell ref="F3:F4"/>
    <mergeCell ref="G3:G4"/>
  </mergeCells>
  <printOptions horizontalCentered="1"/>
  <pageMargins left="0.35433070866141736" right="0.35433070866141736" top="0.7874015748031497" bottom="0.5905511811023623" header="0.5905511811023623" footer="0.31496062992125984"/>
  <pageSetup firstPageNumber="15" useFirstPageNumber="1" horizontalDpi="600" verticalDpi="600" orientation="landscape" paperSize="9" scale="75" r:id="rId1"/>
  <headerFooter alignWithMargins="0">
    <oddHeader>&amp;L&amp;"標楷體,標準"&amp;18附表5</oddHeader>
    <oddFooter>&amp;C&amp;17&amp;P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國固</dc:title>
  <dc:subject>國固</dc:subject>
  <dc:creator>行政院主計處</dc:creator>
  <cp:keywords/>
  <dc:description> </dc:description>
  <cp:lastModifiedBy>Administrator</cp:lastModifiedBy>
  <dcterms:created xsi:type="dcterms:W3CDTF">2008-05-19T02:38:56Z</dcterms:created>
  <dcterms:modified xsi:type="dcterms:W3CDTF">2008-11-13T11:13:47Z</dcterms:modified>
  <cp:category>I14</cp:category>
  <cp:version/>
  <cp:contentType/>
  <cp:contentStatus/>
</cp:coreProperties>
</file>