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8205" activeTab="0"/>
  </bookViews>
  <sheets>
    <sheet name="表4國損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'表4國損'!$A$1:$G$45</definedName>
    <definedName name="Print_Area_MI">#REF!</definedName>
    <definedName name="_xlnm.Print_Titles" localSheetId="0">'表4國損'!$1:$4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<sst xmlns="http://schemas.openxmlformats.org/spreadsheetml/2006/main" count="67" uniqueCount="56">
  <si>
    <t>單位：百萬元</t>
  </si>
  <si>
    <t>行政院主管</t>
  </si>
  <si>
    <t xml:space="preserve">   1.中央銀行</t>
  </si>
  <si>
    <t>經濟部主管</t>
  </si>
  <si>
    <t>轉虧為盈</t>
  </si>
  <si>
    <t xml:space="preserve">   2.台灣糖業股份有限公司</t>
  </si>
  <si>
    <t>反盈為虧</t>
  </si>
  <si>
    <t>財政部主管</t>
  </si>
  <si>
    <t>交通部主管</t>
  </si>
  <si>
    <t>國軍退除役官兵輔導委員會主管</t>
  </si>
  <si>
    <t>衛生署主管</t>
  </si>
  <si>
    <t>已達成</t>
  </si>
  <si>
    <r>
      <t>98</t>
    </r>
    <r>
      <rPr>
        <sz val="16"/>
        <color indexed="8"/>
        <rFont val="標楷體"/>
        <family val="4"/>
      </rPr>
      <t>年度營業基金（國營事業）截至</t>
    </r>
    <r>
      <rPr>
        <sz val="16"/>
        <color indexed="8"/>
        <rFont val="Times New Roman"/>
        <family val="1"/>
      </rPr>
      <t>98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9</t>
    </r>
    <r>
      <rPr>
        <sz val="16"/>
        <color indexed="8"/>
        <rFont val="標楷體"/>
        <family val="4"/>
      </rPr>
      <t>月底實際盈虧情形</t>
    </r>
  </si>
  <si>
    <r>
      <t>主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管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關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及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業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名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稱</t>
    </r>
  </si>
  <si>
    <r>
      <t xml:space="preserve">純益預算數
</t>
    </r>
    <r>
      <rPr>
        <sz val="12"/>
        <color indexed="8"/>
        <rFont val="Times New Roman"/>
        <family val="1"/>
      </rPr>
      <t>(1)</t>
    </r>
  </si>
  <si>
    <t xml:space="preserve"> 稅 前 純 益</t>
  </si>
  <si>
    <r>
      <t>分配預算數</t>
    </r>
    <r>
      <rPr>
        <sz val="12"/>
        <color indexed="8"/>
        <rFont val="Times New Roman"/>
        <family val="1"/>
      </rPr>
      <t xml:space="preserve">
(2)</t>
    </r>
  </si>
  <si>
    <r>
      <t>實際數</t>
    </r>
    <r>
      <rPr>
        <sz val="12"/>
        <color indexed="8"/>
        <rFont val="Times New Roman"/>
        <family val="1"/>
      </rPr>
      <t xml:space="preserve">
(3)</t>
    </r>
  </si>
  <si>
    <r>
      <t>增減數</t>
    </r>
    <r>
      <rPr>
        <sz val="12"/>
        <color indexed="8"/>
        <rFont val="Times New Roman"/>
        <family val="1"/>
      </rPr>
      <t xml:space="preserve">
(4)=(3)-(2)</t>
    </r>
  </si>
  <si>
    <r>
      <t>增減％</t>
    </r>
    <r>
      <rPr>
        <sz val="12"/>
        <color indexed="8"/>
        <rFont val="Times New Roman"/>
        <family val="1"/>
      </rPr>
      <t xml:space="preserve">
(5)=(4)/(2)</t>
    </r>
  </si>
  <si>
    <r>
      <t xml:space="preserve">預算達成率
</t>
    </r>
    <r>
      <rPr>
        <sz val="12"/>
        <color indexed="8"/>
        <rFont val="Times New Roman"/>
        <family val="1"/>
      </rPr>
      <t>(6)=(3)/(1)</t>
    </r>
  </si>
  <si>
    <t>合       計</t>
  </si>
  <si>
    <t>附屬單位預算</t>
  </si>
  <si>
    <t xml:space="preserve">   3.台灣中油股份有限公司</t>
  </si>
  <si>
    <t xml:space="preserve">   4.台灣電力股份有限公司</t>
  </si>
  <si>
    <t xml:space="preserve">   5.漢翔航空工業股份有限公司</t>
  </si>
  <si>
    <t xml:space="preserve">   6.台灣自來水股份有限公司</t>
  </si>
  <si>
    <t xml:space="preserve">   7.中國輸出入銀行</t>
  </si>
  <si>
    <r>
      <t xml:space="preserve">   8.中央存款保險股份有限公司</t>
    </r>
    <r>
      <rPr>
        <sz val="10"/>
        <color indexed="8"/>
        <rFont val="標楷體"/>
        <family val="4"/>
      </rPr>
      <t xml:space="preserve"> (註1)</t>
    </r>
  </si>
  <si>
    <t xml:space="preserve">   9.臺灣金融控股股份有限公司</t>
  </si>
  <si>
    <t xml:space="preserve">   10.臺灣土地銀行股份有限公司</t>
  </si>
  <si>
    <t xml:space="preserve">   11.財政部印刷廠</t>
  </si>
  <si>
    <t xml:space="preserve">   12.臺灣菸酒股份有限公司</t>
  </si>
  <si>
    <t xml:space="preserve">   13.中華郵政股份有限公司</t>
  </si>
  <si>
    <t xml:space="preserve">   14.交通部臺灣鐵路管理局</t>
  </si>
  <si>
    <t>已達成</t>
  </si>
  <si>
    <t xml:space="preserve">   15.交通部基隆港務局</t>
  </si>
  <si>
    <t xml:space="preserve">   16.交通部臺中港務局</t>
  </si>
  <si>
    <t xml:space="preserve">   17.交通部高雄港務局</t>
  </si>
  <si>
    <t xml:space="preserve">   18.交通部花蓮港務局</t>
  </si>
  <si>
    <t xml:space="preserve">   19.榮民工程股份有限公司</t>
  </si>
  <si>
    <t>勞工委員會主管</t>
  </si>
  <si>
    <r>
      <t xml:space="preserve">   20.勞工保險局</t>
    </r>
    <r>
      <rPr>
        <sz val="10"/>
        <color indexed="8"/>
        <rFont val="標楷體"/>
        <family val="4"/>
      </rPr>
      <t xml:space="preserve"> (註2)</t>
    </r>
  </si>
  <si>
    <t xml:space="preserve">   21.中央健康保險局</t>
  </si>
  <si>
    <t>附屬單位預算分預算</t>
  </si>
  <si>
    <t xml:space="preserve">   22.中央造幣廠</t>
  </si>
  <si>
    <t xml:space="preserve">   23.中央印製廠</t>
  </si>
  <si>
    <t xml:space="preserve">   24.臺灣銀行股份有限公司</t>
  </si>
  <si>
    <t xml:space="preserve">   25.臺銀人壽保險股份有限公司</t>
  </si>
  <si>
    <t>轉虧為盈</t>
  </si>
  <si>
    <t xml:space="preserve">   26.臺銀綜合證券股份有限公司</t>
  </si>
  <si>
    <t>註：1.中央存款保險股份有限公司依存款保險條例規定，所有盈餘應悉數納入存款保險理賠準備金，故無列數。</t>
  </si>
  <si>
    <t xml:space="preserve">    2.勞工保險局依勞工保險條例等規定，以收支餘絀悉數列入勞保責任準備，故無列數。</t>
  </si>
  <si>
    <t xml:space="preserve">    3.本表數據係以新臺幣百萬元為單位及經四捨五入處理後列計，若有數據但未達百萬元者，則以”-“符號表示；另百分比欄位係以採計至元為單位核算，未達1％者，則</t>
  </si>
  <si>
    <t xml:space="preserve">      以"0"表示。  </t>
  </si>
  <si>
    <t xml:space="preserve">        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</si>
</sst>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_-* #,##0\ \ \ \ _-;\-* #,##0_-;_-* &quot;-&quot;\ \ \ \ _-;_-@_-"/>
    <numFmt numFmtId="184" formatCode="_-* #,##0\ \ \ _-;\-* #,##0_-;_-* &quot;-  &quot;_-;_-@_-"/>
    <numFmt numFmtId="185" formatCode="_-* #,##0\ \ \ _-;\-\ #,##0\ \ \ _-;_-* &quot;-   &quot;_-;_-@_-"/>
    <numFmt numFmtId="186" formatCode="_-* #,##0\ \ \ _-;\-* #,##0_-;_-* &quot;-    &quot;_-;_-@_-"/>
    <numFmt numFmtId="187" formatCode="_-* #,##0.0\ \ \ \ _-;\-* #,##0.0_-;_-* &quot;-&quot;\ \ \ \ _-;_-@_-"/>
    <numFmt numFmtId="188" formatCode="_-* #,##0.00\ \ \ \ _-;\-* #,##0.00_-;_-* &quot;-&quot;\ \ \ \ _-;_-@_-"/>
    <numFmt numFmtId="189" formatCode="#,##0.0"/>
    <numFmt numFmtId="190" formatCode="_(* #,##0,,_);_(&quot;–&quot;* #,##0,,_);_(* &quot;&quot;_);_(@_)"/>
    <numFmt numFmtId="191" formatCode="_(* #,##0,,_);_(* &quot;–&quot;\ #,##0,,_);_(* &quot;&quot;_);_(@_)"/>
    <numFmt numFmtId="192" formatCode="#,###_ "/>
  </numFmts>
  <fonts count="22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11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細明體"/>
      <family val="3"/>
    </font>
    <font>
      <sz val="11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標楷體"/>
      <family val="4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19" applyFont="1">
      <alignment vertical="top"/>
      <protection/>
    </xf>
    <xf numFmtId="0" fontId="5" fillId="0" borderId="0" xfId="19" applyFont="1" applyBorder="1">
      <alignment vertical="top"/>
      <protection/>
    </xf>
    <xf numFmtId="0" fontId="13" fillId="0" borderId="0" xfId="19" applyFont="1" applyBorder="1" applyAlignment="1">
      <alignment horizontal="right"/>
      <protection/>
    </xf>
    <xf numFmtId="0" fontId="5" fillId="0" borderId="0" xfId="19" applyFont="1" applyBorder="1">
      <alignment vertical="top"/>
      <protection/>
    </xf>
    <xf numFmtId="0" fontId="16" fillId="0" borderId="0" xfId="19" applyFont="1" applyBorder="1">
      <alignment vertical="top"/>
      <protection/>
    </xf>
    <xf numFmtId="0" fontId="16" fillId="0" borderId="0" xfId="19" applyFont="1">
      <alignment vertical="top"/>
      <protection/>
    </xf>
    <xf numFmtId="49" fontId="15" fillId="0" borderId="2" xfId="19" applyNumberFormat="1" applyFont="1" applyBorder="1" applyAlignment="1">
      <alignment horizontal="center" vertical="center" wrapText="1"/>
      <protection/>
    </xf>
    <xf numFmtId="0" fontId="15" fillId="0" borderId="1" xfId="19" applyFont="1" applyBorder="1" applyAlignment="1">
      <alignment horizontal="center" vertical="center" wrapText="1"/>
      <protection/>
    </xf>
    <xf numFmtId="0" fontId="17" fillId="0" borderId="1" xfId="19" applyFont="1" applyBorder="1" applyAlignment="1">
      <alignment vertical="center" wrapText="1"/>
      <protection/>
    </xf>
    <xf numFmtId="3" fontId="18" fillId="0" borderId="1" xfId="19" applyNumberFormat="1" applyFont="1" applyBorder="1" applyAlignment="1">
      <alignment vertical="center"/>
      <protection/>
    </xf>
    <xf numFmtId="0" fontId="18" fillId="0" borderId="1" xfId="19" applyNumberFormat="1" applyFont="1" applyBorder="1" applyAlignment="1">
      <alignment vertical="center"/>
      <protection/>
    </xf>
    <xf numFmtId="3" fontId="18" fillId="0" borderId="1" xfId="19" applyNumberFormat="1" applyFont="1" applyBorder="1" applyAlignment="1">
      <alignment horizontal="right" vertical="center"/>
      <protection/>
    </xf>
    <xf numFmtId="0" fontId="19" fillId="0" borderId="0" xfId="19" applyFont="1" applyBorder="1">
      <alignment vertical="top"/>
      <protection/>
    </xf>
    <xf numFmtId="0" fontId="19" fillId="0" borderId="0" xfId="19" applyFont="1">
      <alignment vertical="top"/>
      <protection/>
    </xf>
    <xf numFmtId="0" fontId="19" fillId="0" borderId="0" xfId="19" applyFont="1" applyBorder="1" applyAlignment="1">
      <alignment vertical="center"/>
      <protection/>
    </xf>
    <xf numFmtId="0" fontId="19" fillId="0" borderId="0" xfId="19" applyFont="1" applyAlignment="1">
      <alignment vertical="center"/>
      <protection/>
    </xf>
    <xf numFmtId="0" fontId="15" fillId="0" borderId="1" xfId="19" applyFont="1" applyBorder="1" applyAlignment="1">
      <alignment vertical="center" wrapText="1"/>
      <protection/>
    </xf>
    <xf numFmtId="3" fontId="14" fillId="0" borderId="1" xfId="0" applyNumberFormat="1" applyFont="1" applyBorder="1" applyAlignment="1">
      <alignment vertical="center"/>
    </xf>
    <xf numFmtId="3" fontId="14" fillId="0" borderId="1" xfId="19" applyNumberFormat="1" applyFont="1" applyBorder="1" applyAlignment="1">
      <alignment vertical="center"/>
      <protection/>
    </xf>
    <xf numFmtId="0" fontId="16" fillId="0" borderId="0" xfId="19" applyFont="1" applyBorder="1" applyAlignment="1">
      <alignment vertical="center"/>
      <protection/>
    </xf>
    <xf numFmtId="0" fontId="16" fillId="0" borderId="0" xfId="19" applyFont="1" applyAlignment="1">
      <alignment vertical="center"/>
      <protection/>
    </xf>
    <xf numFmtId="3" fontId="17" fillId="0" borderId="1" xfId="19" applyNumberFormat="1" applyFont="1" applyBorder="1" applyAlignment="1">
      <alignment horizontal="right" vertical="center"/>
      <protection/>
    </xf>
    <xf numFmtId="3" fontId="15" fillId="0" borderId="1" xfId="19" applyNumberFormat="1" applyFont="1" applyBorder="1" applyAlignment="1">
      <alignment horizontal="right" vertical="center"/>
      <protection/>
    </xf>
    <xf numFmtId="3" fontId="14" fillId="0" borderId="1" xfId="19" applyNumberFormat="1" applyFont="1" applyBorder="1" applyAlignment="1">
      <alignment horizontal="right" vertical="center"/>
      <protection/>
    </xf>
    <xf numFmtId="3" fontId="14" fillId="0" borderId="1" xfId="19" applyNumberFormat="1" applyFont="1" applyBorder="1" applyAlignment="1" quotePrefix="1">
      <alignment horizontal="right" vertical="center"/>
      <protection/>
    </xf>
    <xf numFmtId="0" fontId="16" fillId="0" borderId="1" xfId="19" applyFont="1" applyBorder="1" applyAlignment="1">
      <alignment vertical="center"/>
      <protection/>
    </xf>
    <xf numFmtId="181" fontId="7" fillId="0" borderId="1" xfId="0" applyNumberFormat="1" applyFont="1" applyFill="1" applyBorder="1" applyAlignment="1" applyProtection="1">
      <alignment horizontal="right" vertical="center"/>
      <protection/>
    </xf>
    <xf numFmtId="182" fontId="14" fillId="0" borderId="1" xfId="19" applyNumberFormat="1" applyFont="1" applyBorder="1" applyAlignment="1">
      <alignment vertical="center"/>
      <protection/>
    </xf>
    <xf numFmtId="181" fontId="21" fillId="0" borderId="1" xfId="0" applyNumberFormat="1" applyFont="1" applyFill="1" applyBorder="1" applyAlignment="1" applyProtection="1">
      <alignment horizontal="right" vertical="center"/>
      <protection/>
    </xf>
    <xf numFmtId="3" fontId="18" fillId="0" borderId="1" xfId="0" applyNumberFormat="1" applyFont="1" applyBorder="1" applyAlignment="1">
      <alignment vertical="center"/>
    </xf>
    <xf numFmtId="0" fontId="16" fillId="0" borderId="0" xfId="19" applyFont="1" applyBorder="1" applyAlignment="1">
      <alignment vertical="center"/>
      <protection/>
    </xf>
    <xf numFmtId="41" fontId="18" fillId="0" borderId="1" xfId="0" applyNumberFormat="1" applyFont="1" applyBorder="1" applyAlignment="1">
      <alignment vertical="center"/>
    </xf>
    <xf numFmtId="0" fontId="19" fillId="0" borderId="0" xfId="19" applyFont="1" applyBorder="1" applyAlignment="1">
      <alignment vertical="center"/>
      <protection/>
    </xf>
    <xf numFmtId="41" fontId="14" fillId="0" borderId="1" xfId="0" applyNumberFormat="1" applyFont="1" applyBorder="1" applyAlignment="1">
      <alignment vertical="center"/>
    </xf>
    <xf numFmtId="0" fontId="16" fillId="0" borderId="0" xfId="19" applyFont="1" applyBorder="1" applyAlignment="1">
      <alignment vertical="center"/>
      <protection/>
    </xf>
    <xf numFmtId="0" fontId="20" fillId="0" borderId="0" xfId="19" applyFont="1" applyBorder="1" applyAlignment="1">
      <alignment/>
      <protection/>
    </xf>
    <xf numFmtId="3" fontId="18" fillId="0" borderId="0" xfId="19" applyNumberFormat="1" applyFont="1" applyBorder="1" applyAlignment="1">
      <alignment/>
      <protection/>
    </xf>
    <xf numFmtId="0" fontId="19" fillId="0" borderId="0" xfId="19" applyFont="1" applyBorder="1" applyAlignment="1">
      <alignment/>
      <protection/>
    </xf>
    <xf numFmtId="49" fontId="20" fillId="0" borderId="0" xfId="19" applyNumberFormat="1" applyFont="1" applyBorder="1" applyAlignment="1">
      <alignment horizontal="left" wrapText="1"/>
      <protection/>
    </xf>
    <xf numFmtId="0" fontId="16" fillId="0" borderId="0" xfId="19" applyFont="1" applyBorder="1" applyAlignment="1">
      <alignment/>
      <protection/>
    </xf>
    <xf numFmtId="49" fontId="20" fillId="0" borderId="0" xfId="19" applyNumberFormat="1" applyFont="1" applyBorder="1" applyAlignment="1">
      <alignment horizontal="left"/>
      <protection/>
    </xf>
    <xf numFmtId="0" fontId="5" fillId="0" borderId="0" xfId="19" applyAlignment="1">
      <alignment vertical="top"/>
      <protection/>
    </xf>
    <xf numFmtId="0" fontId="5" fillId="0" borderId="0" xfId="19">
      <alignment vertical="top"/>
      <protection/>
    </xf>
    <xf numFmtId="0" fontId="5" fillId="0" borderId="0" xfId="19" applyAlignment="1">
      <alignment horizontal="right" vertical="top"/>
      <protection/>
    </xf>
    <xf numFmtId="49" fontId="20" fillId="0" borderId="0" xfId="19" applyNumberFormat="1" applyFont="1" applyBorder="1" applyAlignment="1">
      <alignment horizontal="left" vertical="top" wrapText="1"/>
      <protection/>
    </xf>
    <xf numFmtId="49" fontId="20" fillId="0" borderId="0" xfId="19" applyNumberFormat="1" applyFont="1" applyBorder="1" applyAlignment="1">
      <alignment horizontal="left" vertical="top" wrapText="1"/>
      <protection/>
    </xf>
    <xf numFmtId="49" fontId="20" fillId="0" borderId="0" xfId="19" applyNumberFormat="1" applyFont="1" applyBorder="1" applyAlignment="1">
      <alignment horizontal="left" vertical="top" wrapText="1"/>
      <protection/>
    </xf>
    <xf numFmtId="0" fontId="11" fillId="0" borderId="0" xfId="19" applyFont="1" applyBorder="1" applyAlignment="1">
      <alignment horizontal="center" vertical="top"/>
      <protection/>
    </xf>
    <xf numFmtId="0" fontId="11" fillId="0" borderId="0" xfId="19" applyFont="1" applyBorder="1" applyAlignment="1">
      <alignment horizontal="center" vertical="top"/>
      <protection/>
    </xf>
    <xf numFmtId="0" fontId="11" fillId="0" borderId="0" xfId="19" applyFont="1" applyBorder="1" applyAlignment="1">
      <alignment horizontal="center" vertical="top"/>
      <protection/>
    </xf>
    <xf numFmtId="0" fontId="15" fillId="0" borderId="3" xfId="19" applyFont="1" applyBorder="1" applyAlignment="1">
      <alignment horizontal="center" vertical="distributed"/>
      <protection/>
    </xf>
    <xf numFmtId="0" fontId="15" fillId="0" borderId="2" xfId="19" applyFont="1" applyBorder="1" applyAlignment="1">
      <alignment horizontal="center" vertical="distributed"/>
      <protection/>
    </xf>
    <xf numFmtId="49" fontId="20" fillId="0" borderId="0" xfId="19" applyNumberFormat="1" applyFont="1" applyBorder="1" applyAlignment="1">
      <alignment horizontal="left" wrapText="1"/>
      <protection/>
    </xf>
    <xf numFmtId="0" fontId="15" fillId="0" borderId="4" xfId="19" applyFont="1" applyBorder="1" applyAlignment="1">
      <alignment horizontal="center" vertical="center" wrapText="1"/>
      <protection/>
    </xf>
    <xf numFmtId="0" fontId="15" fillId="0" borderId="5" xfId="19" applyFont="1" applyBorder="1" applyAlignment="1">
      <alignment horizontal="center" vertical="center" wrapText="1"/>
      <protection/>
    </xf>
    <xf numFmtId="0" fontId="15" fillId="0" borderId="6" xfId="19" applyFont="1" applyBorder="1" applyAlignment="1">
      <alignment horizontal="center" vertical="center" wrapText="1"/>
      <protection/>
    </xf>
    <xf numFmtId="0" fontId="15" fillId="0" borderId="3" xfId="19" applyFont="1" applyBorder="1" applyAlignment="1">
      <alignment horizontal="center" vertical="center" wrapText="1"/>
      <protection/>
    </xf>
    <xf numFmtId="0" fontId="15" fillId="0" borderId="2" xfId="19" applyFont="1" applyBorder="1" applyAlignment="1">
      <alignment horizontal="center" vertical="center" wrapText="1"/>
      <protection/>
    </xf>
  </cellXfs>
  <cellStyles count="2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SheetLayoutView="100" workbookViewId="0" topLeftCell="A1">
      <selection activeCell="A18" sqref="A18"/>
    </sheetView>
  </sheetViews>
  <sheetFormatPr defaultColWidth="9.00390625" defaultRowHeight="16.5"/>
  <cols>
    <col min="1" max="1" width="42.75390625" style="43" customWidth="1"/>
    <col min="2" max="4" width="15.875" style="43" customWidth="1"/>
    <col min="5" max="5" width="15.75390625" style="43" customWidth="1"/>
    <col min="6" max="6" width="15.875" style="44" customWidth="1"/>
    <col min="7" max="7" width="16.875" style="44" customWidth="1"/>
    <col min="8" max="16384" width="5.875" style="43" customWidth="1"/>
  </cols>
  <sheetData>
    <row r="1" spans="1:7" s="1" customFormat="1" ht="26.25" customHeight="1">
      <c r="A1" s="48" t="s">
        <v>12</v>
      </c>
      <c r="B1" s="49"/>
      <c r="C1" s="49"/>
      <c r="D1" s="49"/>
      <c r="E1" s="49"/>
      <c r="F1" s="49"/>
      <c r="G1" s="50"/>
    </row>
    <row r="2" spans="3:8" s="1" customFormat="1" ht="15.75" customHeight="1">
      <c r="C2" s="2"/>
      <c r="D2" s="2"/>
      <c r="E2" s="2"/>
      <c r="G2" s="3" t="s">
        <v>0</v>
      </c>
      <c r="H2" s="4"/>
    </row>
    <row r="3" spans="1:8" s="6" customFormat="1" ht="22.5" customHeight="1">
      <c r="A3" s="51" t="s">
        <v>13</v>
      </c>
      <c r="B3" s="57" t="s">
        <v>14</v>
      </c>
      <c r="C3" s="54" t="s">
        <v>15</v>
      </c>
      <c r="D3" s="55"/>
      <c r="E3" s="55"/>
      <c r="F3" s="55"/>
      <c r="G3" s="56"/>
      <c r="H3" s="5"/>
    </row>
    <row r="4" spans="1:8" s="6" customFormat="1" ht="51.75" customHeight="1">
      <c r="A4" s="52"/>
      <c r="B4" s="58"/>
      <c r="C4" s="7" t="s">
        <v>16</v>
      </c>
      <c r="D4" s="7" t="s">
        <v>17</v>
      </c>
      <c r="E4" s="7" t="s">
        <v>18</v>
      </c>
      <c r="F4" s="7" t="s">
        <v>19</v>
      </c>
      <c r="G4" s="8" t="s">
        <v>20</v>
      </c>
      <c r="H4" s="5"/>
    </row>
    <row r="5" spans="1:8" s="6" customFormat="1" ht="19.5" customHeight="1">
      <c r="A5" s="9" t="s">
        <v>21</v>
      </c>
      <c r="B5" s="10">
        <f>B6+B35</f>
        <v>100421</v>
      </c>
      <c r="C5" s="10">
        <f>C6+C35</f>
        <v>75538</v>
      </c>
      <c r="D5" s="10">
        <f>D6+D35</f>
        <v>235665</v>
      </c>
      <c r="E5" s="10">
        <f>E6+E35</f>
        <v>160127</v>
      </c>
      <c r="F5" s="11">
        <v>212</v>
      </c>
      <c r="G5" s="10">
        <v>235</v>
      </c>
      <c r="H5" s="5"/>
    </row>
    <row r="6" spans="1:8" s="14" customFormat="1" ht="19.5" customHeight="1">
      <c r="A6" s="9" t="s">
        <v>22</v>
      </c>
      <c r="B6" s="10">
        <f>B7+B9+B15+B22+B29+B31+B33</f>
        <v>92875</v>
      </c>
      <c r="C6" s="10">
        <f>C7+C9+C15+C22+C29+C31+C33</f>
        <v>69399</v>
      </c>
      <c r="D6" s="10">
        <f>D7+D9+D15+D22+D29+D31+D33</f>
        <v>230296</v>
      </c>
      <c r="E6" s="10">
        <f>E7+E9+E15+E22+E29+E31+E33</f>
        <v>160897</v>
      </c>
      <c r="F6" s="10">
        <v>232</v>
      </c>
      <c r="G6" s="12">
        <v>248</v>
      </c>
      <c r="H6" s="13"/>
    </row>
    <row r="7" spans="1:8" s="16" customFormat="1" ht="22.5" customHeight="1">
      <c r="A7" s="9" t="s">
        <v>1</v>
      </c>
      <c r="B7" s="10">
        <f>B8</f>
        <v>123149</v>
      </c>
      <c r="C7" s="10">
        <f>C8</f>
        <v>92608</v>
      </c>
      <c r="D7" s="10">
        <f>D8</f>
        <v>199770</v>
      </c>
      <c r="E7" s="10">
        <f aca="true" t="shared" si="0" ref="E7:E16">D7-C7</f>
        <v>107162</v>
      </c>
      <c r="F7" s="10">
        <v>116</v>
      </c>
      <c r="G7" s="10">
        <v>162</v>
      </c>
      <c r="H7" s="15"/>
    </row>
    <row r="8" spans="1:8" s="21" customFormat="1" ht="22.5" customHeight="1">
      <c r="A8" s="17" t="s">
        <v>2</v>
      </c>
      <c r="B8" s="18">
        <v>123149</v>
      </c>
      <c r="C8" s="18">
        <v>92608</v>
      </c>
      <c r="D8" s="18">
        <v>199770</v>
      </c>
      <c r="E8" s="19">
        <f t="shared" si="0"/>
        <v>107162</v>
      </c>
      <c r="F8" s="19">
        <v>116</v>
      </c>
      <c r="G8" s="19">
        <v>162</v>
      </c>
      <c r="H8" s="20"/>
    </row>
    <row r="9" spans="1:8" s="16" customFormat="1" ht="22.5" customHeight="1">
      <c r="A9" s="9" t="s">
        <v>3</v>
      </c>
      <c r="B9" s="10">
        <f>SUM(B10:B14)</f>
        <v>-26245</v>
      </c>
      <c r="C9" s="10">
        <f>SUM(C10:C14)</f>
        <v>-23462</v>
      </c>
      <c r="D9" s="10">
        <f>SUM(D10:D14)</f>
        <v>29830</v>
      </c>
      <c r="E9" s="10">
        <f t="shared" si="0"/>
        <v>53292</v>
      </c>
      <c r="F9" s="22" t="s">
        <v>4</v>
      </c>
      <c r="G9" s="22" t="s">
        <v>4</v>
      </c>
      <c r="H9" s="15"/>
    </row>
    <row r="10" spans="1:8" s="21" customFormat="1" ht="22.5" customHeight="1">
      <c r="A10" s="17" t="s">
        <v>5</v>
      </c>
      <c r="B10" s="18">
        <v>3257</v>
      </c>
      <c r="C10" s="18">
        <v>-459</v>
      </c>
      <c r="D10" s="18">
        <v>3408</v>
      </c>
      <c r="E10" s="19">
        <f t="shared" si="0"/>
        <v>3867</v>
      </c>
      <c r="F10" s="23" t="s">
        <v>4</v>
      </c>
      <c r="G10" s="19">
        <v>105</v>
      </c>
      <c r="H10" s="20"/>
    </row>
    <row r="11" spans="1:8" s="21" customFormat="1" ht="22.5" customHeight="1">
      <c r="A11" s="17" t="s">
        <v>23</v>
      </c>
      <c r="B11" s="18">
        <v>8192</v>
      </c>
      <c r="C11" s="18">
        <v>5371</v>
      </c>
      <c r="D11" s="18">
        <v>22319</v>
      </c>
      <c r="E11" s="19">
        <f t="shared" si="0"/>
        <v>16948</v>
      </c>
      <c r="F11" s="24">
        <v>316</v>
      </c>
      <c r="G11" s="24">
        <v>272</v>
      </c>
      <c r="H11" s="20"/>
    </row>
    <row r="12" spans="1:8" s="21" customFormat="1" ht="22.5" customHeight="1">
      <c r="A12" s="17" t="s">
        <v>24</v>
      </c>
      <c r="B12" s="18">
        <v>-38253</v>
      </c>
      <c r="C12" s="18">
        <v>-28928</v>
      </c>
      <c r="D12" s="18">
        <v>3825</v>
      </c>
      <c r="E12" s="19">
        <f t="shared" si="0"/>
        <v>32753</v>
      </c>
      <c r="F12" s="23" t="s">
        <v>4</v>
      </c>
      <c r="G12" s="23" t="s">
        <v>4</v>
      </c>
      <c r="H12" s="20"/>
    </row>
    <row r="13" spans="1:8" s="21" customFormat="1" ht="22.5" customHeight="1">
      <c r="A13" s="17" t="s">
        <v>25</v>
      </c>
      <c r="B13" s="18">
        <v>430</v>
      </c>
      <c r="C13" s="18">
        <v>464</v>
      </c>
      <c r="D13" s="18">
        <v>863</v>
      </c>
      <c r="E13" s="19">
        <f t="shared" si="0"/>
        <v>399</v>
      </c>
      <c r="F13" s="19">
        <v>86</v>
      </c>
      <c r="G13" s="24">
        <v>201</v>
      </c>
      <c r="H13" s="20"/>
    </row>
    <row r="14" spans="1:8" s="21" customFormat="1" ht="22.5" customHeight="1">
      <c r="A14" s="17" t="s">
        <v>26</v>
      </c>
      <c r="B14" s="18">
        <v>129</v>
      </c>
      <c r="C14" s="18">
        <v>90</v>
      </c>
      <c r="D14" s="18">
        <v>-585</v>
      </c>
      <c r="E14" s="19">
        <f t="shared" si="0"/>
        <v>-675</v>
      </c>
      <c r="F14" s="23" t="s">
        <v>6</v>
      </c>
      <c r="G14" s="23" t="s">
        <v>6</v>
      </c>
      <c r="H14" s="20"/>
    </row>
    <row r="15" spans="1:8" s="16" customFormat="1" ht="22.5" customHeight="1">
      <c r="A15" s="9" t="s">
        <v>7</v>
      </c>
      <c r="B15" s="10">
        <f>SUM(B16:B21)</f>
        <v>22237</v>
      </c>
      <c r="C15" s="10">
        <f>SUM(C16:C21)</f>
        <v>17401</v>
      </c>
      <c r="D15" s="10">
        <f>SUM(D16:D21)</f>
        <v>19818</v>
      </c>
      <c r="E15" s="10">
        <f t="shared" si="0"/>
        <v>2417</v>
      </c>
      <c r="F15" s="10">
        <v>14</v>
      </c>
      <c r="G15" s="12">
        <v>89</v>
      </c>
      <c r="H15" s="15"/>
    </row>
    <row r="16" spans="1:8" s="16" customFormat="1" ht="22.5" customHeight="1">
      <c r="A16" s="17" t="s">
        <v>27</v>
      </c>
      <c r="B16" s="18">
        <v>500</v>
      </c>
      <c r="C16" s="18">
        <v>383</v>
      </c>
      <c r="D16" s="18">
        <v>376</v>
      </c>
      <c r="E16" s="19">
        <f t="shared" si="0"/>
        <v>-7</v>
      </c>
      <c r="F16" s="25">
        <v>2</v>
      </c>
      <c r="G16" s="24">
        <v>75</v>
      </c>
      <c r="H16" s="15"/>
    </row>
    <row r="17" spans="1:8" s="21" customFormat="1" ht="22.5" customHeight="1">
      <c r="A17" s="17" t="s">
        <v>28</v>
      </c>
      <c r="B17" s="26"/>
      <c r="C17" s="26"/>
      <c r="D17" s="26"/>
      <c r="E17" s="27"/>
      <c r="F17" s="26"/>
      <c r="G17" s="26"/>
      <c r="H17" s="20"/>
    </row>
    <row r="18" spans="1:8" s="21" customFormat="1" ht="22.5" customHeight="1">
      <c r="A18" s="17" t="s">
        <v>29</v>
      </c>
      <c r="B18" s="18">
        <v>5776</v>
      </c>
      <c r="C18" s="18">
        <v>4768</v>
      </c>
      <c r="D18" s="18">
        <v>4389</v>
      </c>
      <c r="E18" s="19">
        <f aca="true" t="shared" si="1" ref="E18:E30">D18-C18</f>
        <v>-379</v>
      </c>
      <c r="F18" s="24">
        <v>8</v>
      </c>
      <c r="G18" s="23">
        <v>76</v>
      </c>
      <c r="H18" s="20"/>
    </row>
    <row r="19" spans="1:8" s="21" customFormat="1" ht="22.5" customHeight="1">
      <c r="A19" s="17" t="s">
        <v>30</v>
      </c>
      <c r="B19" s="18">
        <v>7352</v>
      </c>
      <c r="C19" s="18">
        <v>5514</v>
      </c>
      <c r="D19" s="18">
        <v>6349</v>
      </c>
      <c r="E19" s="19">
        <f t="shared" si="1"/>
        <v>835</v>
      </c>
      <c r="F19" s="19">
        <v>15</v>
      </c>
      <c r="G19" s="24">
        <v>86</v>
      </c>
      <c r="H19" s="20"/>
    </row>
    <row r="20" spans="1:8" s="21" customFormat="1" ht="22.5" customHeight="1">
      <c r="A20" s="17" t="s">
        <v>31</v>
      </c>
      <c r="B20" s="18">
        <v>75</v>
      </c>
      <c r="C20" s="18">
        <v>56</v>
      </c>
      <c r="D20" s="18">
        <v>81</v>
      </c>
      <c r="E20" s="19">
        <f t="shared" si="1"/>
        <v>25</v>
      </c>
      <c r="F20" s="19">
        <v>43</v>
      </c>
      <c r="G20" s="24">
        <v>107</v>
      </c>
      <c r="H20" s="20"/>
    </row>
    <row r="21" spans="1:8" s="21" customFormat="1" ht="22.5" customHeight="1">
      <c r="A21" s="17" t="s">
        <v>32</v>
      </c>
      <c r="B21" s="18">
        <v>8534</v>
      </c>
      <c r="C21" s="18">
        <v>6680</v>
      </c>
      <c r="D21" s="18">
        <v>8623</v>
      </c>
      <c r="E21" s="19">
        <f t="shared" si="1"/>
        <v>1943</v>
      </c>
      <c r="F21" s="19">
        <v>29</v>
      </c>
      <c r="G21" s="24">
        <v>101</v>
      </c>
      <c r="H21" s="20"/>
    </row>
    <row r="22" spans="1:8" s="16" customFormat="1" ht="19.5" customHeight="1">
      <c r="A22" s="9" t="s">
        <v>8</v>
      </c>
      <c r="B22" s="10">
        <f>SUM(B23:B28)</f>
        <v>5738</v>
      </c>
      <c r="C22" s="10">
        <f>SUM(C23:C28)</f>
        <v>5083</v>
      </c>
      <c r="D22" s="10">
        <f>SUM(D23:D28)</f>
        <v>5023</v>
      </c>
      <c r="E22" s="10">
        <f t="shared" si="1"/>
        <v>-60</v>
      </c>
      <c r="F22" s="12">
        <v>1</v>
      </c>
      <c r="G22" s="22">
        <v>88</v>
      </c>
      <c r="H22" s="15"/>
    </row>
    <row r="23" spans="1:8" s="21" customFormat="1" ht="22.5" customHeight="1">
      <c r="A23" s="17" t="s">
        <v>33</v>
      </c>
      <c r="B23" s="18">
        <v>11017</v>
      </c>
      <c r="C23" s="18">
        <v>9027</v>
      </c>
      <c r="D23" s="18">
        <v>9309</v>
      </c>
      <c r="E23" s="19">
        <f t="shared" si="1"/>
        <v>282</v>
      </c>
      <c r="F23" s="19">
        <v>3</v>
      </c>
      <c r="G23" s="24">
        <v>84</v>
      </c>
      <c r="H23" s="20"/>
    </row>
    <row r="24" spans="1:8" s="21" customFormat="1" ht="19.5" customHeight="1">
      <c r="A24" s="17" t="s">
        <v>34</v>
      </c>
      <c r="B24" s="18">
        <v>-10565</v>
      </c>
      <c r="C24" s="18">
        <v>-7872</v>
      </c>
      <c r="D24" s="18">
        <v>-8028</v>
      </c>
      <c r="E24" s="19">
        <f t="shared" si="1"/>
        <v>-156</v>
      </c>
      <c r="F24" s="19">
        <v>2</v>
      </c>
      <c r="G24" s="23" t="s">
        <v>35</v>
      </c>
      <c r="H24" s="20"/>
    </row>
    <row r="25" spans="1:8" s="21" customFormat="1" ht="19.5" customHeight="1">
      <c r="A25" s="17" t="s">
        <v>36</v>
      </c>
      <c r="B25" s="18">
        <v>535</v>
      </c>
      <c r="C25" s="18">
        <v>404</v>
      </c>
      <c r="D25" s="18">
        <v>461</v>
      </c>
      <c r="E25" s="28">
        <f t="shared" si="1"/>
        <v>57</v>
      </c>
      <c r="F25" s="19">
        <v>14</v>
      </c>
      <c r="G25" s="23">
        <v>86</v>
      </c>
      <c r="H25" s="20"/>
    </row>
    <row r="26" spans="1:8" s="21" customFormat="1" ht="19.5" customHeight="1">
      <c r="A26" s="17" t="s">
        <v>37</v>
      </c>
      <c r="B26" s="18">
        <v>1462</v>
      </c>
      <c r="C26" s="18">
        <v>1104</v>
      </c>
      <c r="D26" s="18">
        <v>1037</v>
      </c>
      <c r="E26" s="19">
        <f t="shared" si="1"/>
        <v>-67</v>
      </c>
      <c r="F26" s="19">
        <v>6</v>
      </c>
      <c r="G26" s="19">
        <v>71</v>
      </c>
      <c r="H26" s="20"/>
    </row>
    <row r="27" spans="1:8" s="21" customFormat="1" ht="19.5" customHeight="1">
      <c r="A27" s="17" t="s">
        <v>38</v>
      </c>
      <c r="B27" s="18">
        <v>3164</v>
      </c>
      <c r="C27" s="18">
        <v>2329</v>
      </c>
      <c r="D27" s="18">
        <v>2203</v>
      </c>
      <c r="E27" s="19">
        <f t="shared" si="1"/>
        <v>-126</v>
      </c>
      <c r="F27" s="19">
        <v>5</v>
      </c>
      <c r="G27" s="19">
        <v>70</v>
      </c>
      <c r="H27" s="20"/>
    </row>
    <row r="28" spans="1:8" s="21" customFormat="1" ht="19.5" customHeight="1">
      <c r="A28" s="17" t="s">
        <v>39</v>
      </c>
      <c r="B28" s="18">
        <v>125</v>
      </c>
      <c r="C28" s="18">
        <v>91</v>
      </c>
      <c r="D28" s="18">
        <v>41</v>
      </c>
      <c r="E28" s="19">
        <f t="shared" si="1"/>
        <v>-50</v>
      </c>
      <c r="F28" s="19">
        <v>55</v>
      </c>
      <c r="G28" s="19">
        <v>33</v>
      </c>
      <c r="H28" s="20"/>
    </row>
    <row r="29" spans="1:8" s="16" customFormat="1" ht="19.5" customHeight="1">
      <c r="A29" s="9" t="s">
        <v>9</v>
      </c>
      <c r="B29" s="10">
        <f>B30</f>
        <v>25</v>
      </c>
      <c r="C29" s="10">
        <f>C30</f>
        <v>21</v>
      </c>
      <c r="D29" s="10">
        <f>D30</f>
        <v>-1487</v>
      </c>
      <c r="E29" s="10">
        <f t="shared" si="1"/>
        <v>-1508</v>
      </c>
      <c r="F29" s="22" t="s">
        <v>6</v>
      </c>
      <c r="G29" s="22" t="s">
        <v>6</v>
      </c>
      <c r="H29" s="15"/>
    </row>
    <row r="30" spans="1:8" s="21" customFormat="1" ht="19.5" customHeight="1">
      <c r="A30" s="17" t="s">
        <v>40</v>
      </c>
      <c r="B30" s="18">
        <v>25</v>
      </c>
      <c r="C30" s="18">
        <v>21</v>
      </c>
      <c r="D30" s="18">
        <v>-1487</v>
      </c>
      <c r="E30" s="19">
        <f t="shared" si="1"/>
        <v>-1508</v>
      </c>
      <c r="F30" s="23" t="s">
        <v>6</v>
      </c>
      <c r="G30" s="23" t="s">
        <v>6</v>
      </c>
      <c r="H30" s="20"/>
    </row>
    <row r="31" spans="1:8" s="16" customFormat="1" ht="19.5" customHeight="1">
      <c r="A31" s="9" t="s">
        <v>41</v>
      </c>
      <c r="B31" s="27"/>
      <c r="C31" s="29"/>
      <c r="D31" s="29"/>
      <c r="E31" s="29"/>
      <c r="F31" s="29"/>
      <c r="G31" s="29"/>
      <c r="H31" s="15"/>
    </row>
    <row r="32" spans="1:8" s="21" customFormat="1" ht="19.5" customHeight="1">
      <c r="A32" s="17" t="s">
        <v>42</v>
      </c>
      <c r="B32" s="27"/>
      <c r="C32" s="27"/>
      <c r="D32" s="27"/>
      <c r="E32" s="27"/>
      <c r="F32" s="27"/>
      <c r="G32" s="27"/>
      <c r="H32" s="20"/>
    </row>
    <row r="33" spans="1:8" s="16" customFormat="1" ht="19.5" customHeight="1">
      <c r="A33" s="9" t="s">
        <v>10</v>
      </c>
      <c r="B33" s="30">
        <f>B34</f>
        <v>-32029</v>
      </c>
      <c r="C33" s="30">
        <f>C34</f>
        <v>-22252</v>
      </c>
      <c r="D33" s="10">
        <f>D34</f>
        <v>-22658</v>
      </c>
      <c r="E33" s="10">
        <f aca="true" t="shared" si="2" ref="E33:E40">D33-C33</f>
        <v>-406</v>
      </c>
      <c r="F33" s="12">
        <v>2</v>
      </c>
      <c r="G33" s="22" t="s">
        <v>11</v>
      </c>
      <c r="H33" s="15"/>
    </row>
    <row r="34" spans="1:8" s="21" customFormat="1" ht="19.5" customHeight="1">
      <c r="A34" s="17" t="s">
        <v>43</v>
      </c>
      <c r="B34" s="18">
        <v>-32029</v>
      </c>
      <c r="C34" s="18">
        <v>-22252</v>
      </c>
      <c r="D34" s="18">
        <v>-22658</v>
      </c>
      <c r="E34" s="19">
        <f t="shared" si="2"/>
        <v>-406</v>
      </c>
      <c r="F34" s="24">
        <v>2</v>
      </c>
      <c r="G34" s="23" t="s">
        <v>11</v>
      </c>
      <c r="H34" s="31"/>
    </row>
    <row r="35" spans="1:8" s="16" customFormat="1" ht="19.5" customHeight="1">
      <c r="A35" s="9" t="s">
        <v>44</v>
      </c>
      <c r="B35" s="32">
        <f>SUM(B36:B40)</f>
        <v>7546</v>
      </c>
      <c r="C35" s="32">
        <f>SUM(C36:C40)</f>
        <v>6139</v>
      </c>
      <c r="D35" s="30">
        <f>SUM(D36:D40)</f>
        <v>5369</v>
      </c>
      <c r="E35" s="10">
        <f t="shared" si="2"/>
        <v>-770</v>
      </c>
      <c r="F35" s="10">
        <v>13</v>
      </c>
      <c r="G35" s="10">
        <v>71</v>
      </c>
      <c r="H35" s="33"/>
    </row>
    <row r="36" spans="1:8" s="21" customFormat="1" ht="19.5" customHeight="1">
      <c r="A36" s="17" t="s">
        <v>45</v>
      </c>
      <c r="B36" s="34">
        <v>169</v>
      </c>
      <c r="C36" s="34">
        <v>119</v>
      </c>
      <c r="D36" s="18">
        <v>148</v>
      </c>
      <c r="E36" s="19">
        <f t="shared" si="2"/>
        <v>29</v>
      </c>
      <c r="F36" s="19">
        <v>25</v>
      </c>
      <c r="G36" s="19">
        <v>87</v>
      </c>
      <c r="H36" s="35"/>
    </row>
    <row r="37" spans="1:8" s="21" customFormat="1" ht="19.5" customHeight="1">
      <c r="A37" s="17" t="s">
        <v>46</v>
      </c>
      <c r="B37" s="34">
        <v>826</v>
      </c>
      <c r="C37" s="34">
        <v>657</v>
      </c>
      <c r="D37" s="18">
        <v>771</v>
      </c>
      <c r="E37" s="19">
        <f t="shared" si="2"/>
        <v>114</v>
      </c>
      <c r="F37" s="19">
        <v>17</v>
      </c>
      <c r="G37" s="19">
        <v>93</v>
      </c>
      <c r="H37" s="35"/>
    </row>
    <row r="38" spans="1:8" s="21" customFormat="1" ht="19.5" customHeight="1">
      <c r="A38" s="17" t="s">
        <v>47</v>
      </c>
      <c r="B38" s="34">
        <v>8468</v>
      </c>
      <c r="C38" s="34">
        <v>6208</v>
      </c>
      <c r="D38" s="18">
        <v>3994</v>
      </c>
      <c r="E38" s="19">
        <f t="shared" si="2"/>
        <v>-2214</v>
      </c>
      <c r="F38" s="19">
        <v>36</v>
      </c>
      <c r="G38" s="19">
        <v>47</v>
      </c>
      <c r="H38" s="35"/>
    </row>
    <row r="39" spans="1:8" s="21" customFormat="1" ht="19.5" customHeight="1">
      <c r="A39" s="17" t="s">
        <v>48</v>
      </c>
      <c r="B39" s="18">
        <v>-1951</v>
      </c>
      <c r="C39" s="18">
        <v>-870</v>
      </c>
      <c r="D39" s="18">
        <v>314</v>
      </c>
      <c r="E39" s="19">
        <f t="shared" si="2"/>
        <v>1184</v>
      </c>
      <c r="F39" s="23" t="s">
        <v>49</v>
      </c>
      <c r="G39" s="23" t="s">
        <v>49</v>
      </c>
      <c r="H39" s="35"/>
    </row>
    <row r="40" spans="1:8" s="21" customFormat="1" ht="19.5" customHeight="1">
      <c r="A40" s="17" t="s">
        <v>50</v>
      </c>
      <c r="B40" s="34">
        <v>34</v>
      </c>
      <c r="C40" s="34">
        <v>25</v>
      </c>
      <c r="D40" s="18">
        <v>142</v>
      </c>
      <c r="E40" s="19">
        <f t="shared" si="2"/>
        <v>117</v>
      </c>
      <c r="F40" s="19">
        <v>467</v>
      </c>
      <c r="G40" s="19">
        <v>420</v>
      </c>
      <c r="H40" s="35"/>
    </row>
    <row r="41" spans="1:7" s="38" customFormat="1" ht="17.25" customHeight="1">
      <c r="A41" s="36" t="s">
        <v>51</v>
      </c>
      <c r="B41" s="37"/>
      <c r="C41" s="37"/>
      <c r="D41" s="37"/>
      <c r="E41" s="37"/>
      <c r="F41" s="37"/>
      <c r="G41" s="37"/>
    </row>
    <row r="42" spans="1:7" s="40" customFormat="1" ht="12" customHeight="1">
      <c r="A42" s="53" t="s">
        <v>52</v>
      </c>
      <c r="B42" s="53"/>
      <c r="C42" s="53"/>
      <c r="D42" s="53"/>
      <c r="E42" s="53"/>
      <c r="F42" s="53"/>
      <c r="G42" s="39"/>
    </row>
    <row r="43" spans="1:7" s="40" customFormat="1" ht="12" customHeight="1">
      <c r="A43" s="41" t="s">
        <v>53</v>
      </c>
      <c r="B43" s="39"/>
      <c r="C43" s="39"/>
      <c r="D43" s="39"/>
      <c r="E43" s="39"/>
      <c r="F43" s="39"/>
      <c r="G43" s="39"/>
    </row>
    <row r="44" spans="1:7" s="40" customFormat="1" ht="12" customHeight="1">
      <c r="A44" s="41" t="s">
        <v>54</v>
      </c>
      <c r="B44" s="39"/>
      <c r="C44" s="39"/>
      <c r="D44" s="39"/>
      <c r="E44" s="39"/>
      <c r="F44" s="39"/>
      <c r="G44" s="39"/>
    </row>
    <row r="45" spans="1:7" s="42" customFormat="1" ht="14.25" customHeight="1">
      <c r="A45" s="45" t="s">
        <v>55</v>
      </c>
      <c r="B45" s="46"/>
      <c r="C45" s="46"/>
      <c r="D45" s="46"/>
      <c r="E45" s="46"/>
      <c r="F45" s="46"/>
      <c r="G45" s="47"/>
    </row>
  </sheetData>
  <mergeCells count="6">
    <mergeCell ref="A45:G45"/>
    <mergeCell ref="A1:G1"/>
    <mergeCell ref="A3:A4"/>
    <mergeCell ref="A42:F42"/>
    <mergeCell ref="C3:G3"/>
    <mergeCell ref="B3:B4"/>
  </mergeCells>
  <printOptions horizontalCentered="1"/>
  <pageMargins left="0.1968503937007874" right="0.1968503937007874" top="0.7874015748031497" bottom="0.5118110236220472" header="0.5905511811023623" footer="0.31496062992125984"/>
  <pageSetup firstPageNumber="12" useFirstPageNumber="1" horizontalDpi="600" verticalDpi="600" orientation="landscape" paperSize="9" scale="90" r:id="rId1"/>
  <headerFooter alignWithMargins="0">
    <oddHeader>&amp;L&amp;"標楷體,標準"&amp;17附表&amp;"Times New Roman,標準"4</oddHeader>
    <oddFooter>&amp;C&amp;"Times New Roman,標準"&amp;13&amp;P</oddFooter>
  </headerFooter>
  <rowBreaks count="1" manualBreakCount="1"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DGBAS-EDP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2009-12-04T07:37:30Z</dcterms:created>
  <dcterms:modified xsi:type="dcterms:W3CDTF">2009-12-04T07:51:19Z</dcterms:modified>
  <cp:category/>
  <cp:version/>
  <cp:contentType/>
  <cp:contentStatus/>
</cp:coreProperties>
</file>