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歲出用途別)" sheetId="1" r:id="rId1"/>
  </sheets>
  <definedNames>
    <definedName name="_xlnm.Print_Titles" localSheetId="0">'歲出用途別)'!$1:$6</definedName>
  </definedNames>
  <calcPr fullCalcOnLoad="1"/>
</workbook>
</file>

<file path=xl/sharedStrings.xml><?xml version="1.0" encoding="utf-8"?>
<sst xmlns="http://schemas.openxmlformats.org/spreadsheetml/2006/main" count="121" uniqueCount="117">
  <si>
    <t>款</t>
  </si>
  <si>
    <t>項</t>
  </si>
  <si>
    <t>目</t>
  </si>
  <si>
    <t>節</t>
  </si>
  <si>
    <t>交通支出</t>
  </si>
  <si>
    <t>環境保護支出</t>
  </si>
  <si>
    <t>下水道管理業務</t>
  </si>
  <si>
    <t>中央</t>
  </si>
  <si>
    <t>政府</t>
  </si>
  <si>
    <t>擴大公共建設投</t>
  </si>
  <si>
    <t>資計畫特別決算</t>
  </si>
  <si>
    <t>各機關歲出用途</t>
  </si>
  <si>
    <t>別決算分析表</t>
  </si>
  <si>
    <t>中華民國</t>
  </si>
  <si>
    <t>97年度</t>
  </si>
  <si>
    <t>單位：新臺幣元</t>
  </si>
  <si>
    <t>科　　　　　　　　目</t>
  </si>
  <si>
    <t>經常支出</t>
  </si>
  <si>
    <r>
      <t>資本支出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　　　</t>
    </r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</si>
  <si>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0"/>
      </rPr>
      <t>計</t>
    </r>
  </si>
  <si>
    <r>
      <t xml:space="preserve"> </t>
    </r>
    <r>
      <rPr>
        <sz val="12"/>
        <rFont val="新細明體"/>
        <family val="0"/>
      </rPr>
      <t>名　　　　稱</t>
    </r>
  </si>
  <si>
    <t>人事費</t>
  </si>
  <si>
    <t>業務費</t>
  </si>
  <si>
    <t>獎補助費</t>
  </si>
  <si>
    <t>小            計</t>
  </si>
  <si>
    <t>業務費</t>
  </si>
  <si>
    <t>設備及投資</t>
  </si>
  <si>
    <t>獎補助費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</si>
  <si>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</si>
  <si>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t>合          計</t>
  </si>
  <si>
    <t>行政院主管</t>
  </si>
  <si>
    <t>新聞局</t>
  </si>
  <si>
    <t>文化支出</t>
  </si>
  <si>
    <t>影視產業發展</t>
  </si>
  <si>
    <t>影視產業輔導</t>
  </si>
  <si>
    <t>國立故宮博物院</t>
  </si>
  <si>
    <t>文化支出</t>
  </si>
  <si>
    <t>一般建築及設備</t>
  </si>
  <si>
    <t>國家歷史及文化中心—故宮南部院區</t>
  </si>
  <si>
    <t>文化建設委員會及所屬</t>
  </si>
  <si>
    <t>文化支出</t>
  </si>
  <si>
    <t>文化發展業務</t>
  </si>
  <si>
    <t>國家歷史及文化中心</t>
  </si>
  <si>
    <t>補助地方文化建設</t>
  </si>
  <si>
    <t>研究發展考核委員會</t>
  </si>
  <si>
    <t>行政支出</t>
  </si>
  <si>
    <t>補助地方提升資訊數位能力計畫</t>
  </si>
  <si>
    <t>公共工程委員會</t>
  </si>
  <si>
    <t>其他經濟服務支出</t>
  </si>
  <si>
    <t>地方工程物價調整及其他工程</t>
  </si>
  <si>
    <t>原住民族委員會</t>
  </si>
  <si>
    <t>民政支出</t>
  </si>
  <si>
    <t>補助地方經濟及公共建設</t>
  </si>
  <si>
    <t>體育委員會</t>
  </si>
  <si>
    <t>補助地方體育建設</t>
  </si>
  <si>
    <t>客家委員會及所屬</t>
  </si>
  <si>
    <t>文化支出</t>
  </si>
  <si>
    <t>台灣南北客家文化中心規劃興建</t>
  </si>
  <si>
    <t>國家歷史及文化中心—台灣歷史文化風貌保存</t>
  </si>
  <si>
    <t>內政部主管</t>
  </si>
  <si>
    <t>內政部</t>
  </si>
  <si>
    <t>工業支出</t>
  </si>
  <si>
    <t>加強地方公共建設</t>
  </si>
  <si>
    <t>營建署及所屬</t>
  </si>
  <si>
    <t>Ｍ台灣計畫─寬頻管道建置</t>
  </si>
  <si>
    <t>污水下水道</t>
  </si>
  <si>
    <t>教育部主管</t>
  </si>
  <si>
    <t>教育部</t>
  </si>
  <si>
    <t>教育支出</t>
  </si>
  <si>
    <t>高等教育</t>
  </si>
  <si>
    <t>頂尖大學及研究中心</t>
  </si>
  <si>
    <t>補助地方教育設施</t>
  </si>
  <si>
    <t>經濟部主管</t>
  </si>
  <si>
    <t>經濟部</t>
  </si>
  <si>
    <t>其他經濟服務支出</t>
  </si>
  <si>
    <t>補助地方水利及經濟建設</t>
  </si>
  <si>
    <t>工業局</t>
  </si>
  <si>
    <t>Ｍ台灣計畫－行動台灣應用推動</t>
  </si>
  <si>
    <t>水利署及所屬</t>
  </si>
  <si>
    <t>農業支出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</si>
  <si>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</si>
  <si>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</si>
  <si>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</si>
  <si>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</si>
  <si>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</si>
  <si>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</si>
  <si>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鐵公路重要交通工程</t>
  </si>
  <si>
    <t>台鐵立體化及支線功能化</t>
  </si>
  <si>
    <t>第三波高速路</t>
  </si>
  <si>
    <t>北中南捷運</t>
  </si>
  <si>
    <t>補助地方交通建設</t>
  </si>
  <si>
    <t>公路總局及所屬</t>
  </si>
  <si>
    <t>公路建設及改善計畫</t>
  </si>
  <si>
    <t>第三波高速路</t>
  </si>
  <si>
    <t>國家科學委員會主管</t>
  </si>
  <si>
    <t>國家科學委員會</t>
  </si>
  <si>
    <t>科學支出</t>
  </si>
  <si>
    <t>補助地方科技發展建設</t>
  </si>
  <si>
    <t>農業委員會主管</t>
  </si>
  <si>
    <t>農業委員會</t>
  </si>
  <si>
    <t>農業支出</t>
  </si>
  <si>
    <t>農業發展</t>
  </si>
  <si>
    <t>補助地方農漁業建設</t>
  </si>
  <si>
    <t>勞工委員會主管</t>
  </si>
  <si>
    <t>勞工委員會</t>
  </si>
  <si>
    <t>福利服務支出</t>
  </si>
  <si>
    <t>勞工服務發展業務</t>
  </si>
  <si>
    <t>補助地方勞工服務設施</t>
  </si>
  <si>
    <t>衛生署主管</t>
  </si>
  <si>
    <t>衛生署</t>
  </si>
  <si>
    <t>醫療保健支出</t>
  </si>
  <si>
    <t>基層醫療提升計畫</t>
  </si>
  <si>
    <t>環境保護署主管</t>
  </si>
  <si>
    <t>環境保護署</t>
  </si>
  <si>
    <t>環境保護支出</t>
  </si>
  <si>
    <t>環境保護業務</t>
  </si>
  <si>
    <t>加強地方環保建設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</si>
</sst>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新細明體"/>
      <family val="0"/>
    </font>
    <font>
      <sz val="12"/>
      <name val="細明體"/>
      <family val="3"/>
    </font>
    <font>
      <b/>
      <sz val="14"/>
      <name val="標楷體"/>
      <family val="4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新細明體"/>
      <family val="0"/>
    </font>
    <font>
      <sz val="9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186" fontId="19" fillId="0" borderId="10" xfId="0" applyNumberFormat="1" applyFont="1" applyBorder="1" applyAlignment="1">
      <alignment horizontal="right" vertical="center"/>
    </xf>
    <xf numFmtId="186" fontId="19" fillId="0" borderId="9" xfId="0" applyNumberFormat="1" applyFont="1" applyBorder="1" applyAlignment="1">
      <alignment horizontal="right" vertical="center"/>
    </xf>
    <xf numFmtId="186" fontId="19" fillId="0" borderId="8" xfId="0" applyNumberFormat="1" applyFont="1" applyBorder="1" applyAlignment="1">
      <alignment horizontal="right" vertical="center"/>
    </xf>
    <xf numFmtId="186" fontId="19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8" fillId="0" borderId="13" xfId="15" applyNumberFormat="1" applyFont="1" applyBorder="1" applyAlignment="1">
      <alignment horizontal="left" vertical="top" wrapText="1"/>
    </xf>
    <xf numFmtId="186" fontId="19" fillId="0" borderId="10" xfId="0" applyNumberFormat="1" applyFont="1" applyBorder="1" applyAlignment="1">
      <alignment horizontal="right" vertical="top"/>
    </xf>
    <xf numFmtId="186" fontId="19" fillId="0" borderId="13" xfId="0" applyNumberFormat="1" applyFont="1" applyBorder="1" applyAlignment="1">
      <alignment horizontal="right" vertical="top"/>
    </xf>
    <xf numFmtId="186" fontId="19" fillId="0" borderId="12" xfId="0" applyNumberFormat="1" applyFont="1" applyBorder="1" applyAlignment="1">
      <alignment horizontal="right" vertical="top"/>
    </xf>
    <xf numFmtId="186" fontId="20" fillId="0" borderId="0" xfId="0" applyNumberFormat="1" applyFont="1" applyBorder="1" applyAlignment="1">
      <alignment horizontal="right" vertical="top"/>
    </xf>
    <xf numFmtId="49" fontId="21" fillId="0" borderId="13" xfId="15" applyNumberFormat="1" applyFont="1" applyBorder="1" applyAlignment="1">
      <alignment horizontal="left" vertical="top" wrapText="1"/>
    </xf>
    <xf numFmtId="49" fontId="16" fillId="0" borderId="13" xfId="15" applyNumberFormat="1" applyFont="1" applyBorder="1" applyAlignment="1">
      <alignment horizontal="left" vertical="top" wrapText="1"/>
    </xf>
    <xf numFmtId="186" fontId="14" fillId="0" borderId="10" xfId="0" applyNumberFormat="1" applyFont="1" applyBorder="1" applyAlignment="1">
      <alignment horizontal="right" vertical="top"/>
    </xf>
    <xf numFmtId="186" fontId="14" fillId="0" borderId="13" xfId="0" applyNumberFormat="1" applyFont="1" applyBorder="1" applyAlignment="1">
      <alignment horizontal="right" vertical="top"/>
    </xf>
    <xf numFmtId="186" fontId="14" fillId="0" borderId="12" xfId="0" applyNumberFormat="1" applyFont="1" applyBorder="1" applyAlignment="1">
      <alignment horizontal="right" vertical="top"/>
    </xf>
    <xf numFmtId="186" fontId="22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6" fillId="0" borderId="12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16" fillId="0" borderId="15" xfId="15" applyNumberFormat="1" applyFont="1" applyBorder="1" applyAlignment="1">
      <alignment horizontal="left" vertical="top" wrapText="1"/>
    </xf>
    <xf numFmtId="186" fontId="14" fillId="0" borderId="16" xfId="0" applyNumberFormat="1" applyFont="1" applyBorder="1" applyAlignment="1">
      <alignment horizontal="right" vertical="top"/>
    </xf>
    <xf numFmtId="186" fontId="14" fillId="0" borderId="15" xfId="0" applyNumberFormat="1" applyFont="1" applyBorder="1" applyAlignment="1">
      <alignment horizontal="right" vertical="top"/>
    </xf>
    <xf numFmtId="186" fontId="14" fillId="0" borderId="14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16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="75" zoomScaleNormal="75" workbookViewId="0" topLeftCell="A1">
      <selection activeCell="F7" sqref="F7"/>
    </sheetView>
  </sheetViews>
  <sheetFormatPr defaultColWidth="9.00390625" defaultRowHeight="15.75"/>
  <cols>
    <col min="1" max="1" width="2.625" style="1" customWidth="1"/>
    <col min="2" max="4" width="2.125" style="1" customWidth="1"/>
    <col min="5" max="5" width="29.125" style="0" customWidth="1"/>
    <col min="6" max="6" width="11.125" style="0" customWidth="1"/>
    <col min="7" max="8" width="14.125" style="0" customWidth="1"/>
    <col min="9" max="9" width="13.625" style="0" customWidth="1"/>
    <col min="10" max="10" width="11.625" style="0" customWidth="1"/>
    <col min="11" max="11" width="14.125" style="0" customWidth="1"/>
    <col min="12" max="12" width="15.75390625" style="0" customWidth="1"/>
    <col min="13" max="14" width="15.25390625" style="0" customWidth="1"/>
    <col min="15" max="15" width="0.12890625" style="0" customWidth="1"/>
  </cols>
  <sheetData>
    <row r="1" spans="8:9" ht="24.75" customHeight="1">
      <c r="H1" s="2" t="s">
        <v>7</v>
      </c>
      <c r="I1" s="3" t="s">
        <v>8</v>
      </c>
    </row>
    <row r="2" spans="1:9" s="9" customFormat="1" ht="27.75" customHeight="1">
      <c r="A2" s="4"/>
      <c r="B2" s="5"/>
      <c r="C2" s="6"/>
      <c r="D2" s="7"/>
      <c r="E2" s="8"/>
      <c r="H2" s="2" t="s">
        <v>9</v>
      </c>
      <c r="I2" s="3" t="s">
        <v>10</v>
      </c>
    </row>
    <row r="3" spans="1:10" s="9" customFormat="1" ht="27.75" customHeight="1">
      <c r="A3" s="10"/>
      <c r="B3" s="11"/>
      <c r="C3" s="11"/>
      <c r="D3" s="12"/>
      <c r="E3" s="13"/>
      <c r="H3" s="2" t="s">
        <v>11</v>
      </c>
      <c r="I3" s="3" t="s">
        <v>12</v>
      </c>
      <c r="J3" s="3"/>
    </row>
    <row r="4" spans="1:14" s="9" customFormat="1" ht="24.75" customHeight="1" thickBot="1">
      <c r="A4" s="14"/>
      <c r="B4" s="15"/>
      <c r="C4" s="15"/>
      <c r="D4" s="16"/>
      <c r="E4" s="17"/>
      <c r="H4" s="18" t="s">
        <v>13</v>
      </c>
      <c r="I4" s="19" t="s">
        <v>14</v>
      </c>
      <c r="J4" s="20"/>
      <c r="M4" s="21"/>
      <c r="N4" s="22" t="s">
        <v>15</v>
      </c>
    </row>
    <row r="5" spans="1:15" s="33" customFormat="1" ht="21" customHeight="1">
      <c r="A5" s="23" t="s">
        <v>16</v>
      </c>
      <c r="B5" s="23"/>
      <c r="C5" s="23"/>
      <c r="D5" s="23"/>
      <c r="E5" s="24"/>
      <c r="F5" s="25" t="s">
        <v>17</v>
      </c>
      <c r="G5" s="26"/>
      <c r="H5" s="26"/>
      <c r="I5" s="27"/>
      <c r="J5" s="28" t="s">
        <v>18</v>
      </c>
      <c r="K5" s="29"/>
      <c r="L5" s="29"/>
      <c r="M5" s="30"/>
      <c r="N5" s="31" t="s">
        <v>19</v>
      </c>
      <c r="O5" s="32"/>
    </row>
    <row r="6" spans="1:15" s="33" customFormat="1" ht="23.25" customHeight="1">
      <c r="A6" s="34" t="s">
        <v>0</v>
      </c>
      <c r="B6" s="34" t="s">
        <v>1</v>
      </c>
      <c r="C6" s="34" t="s">
        <v>2</v>
      </c>
      <c r="D6" s="34" t="s">
        <v>3</v>
      </c>
      <c r="E6" s="35" t="s">
        <v>20</v>
      </c>
      <c r="F6" s="34" t="s">
        <v>21</v>
      </c>
      <c r="G6" s="34" t="s">
        <v>22</v>
      </c>
      <c r="H6" s="36" t="s">
        <v>23</v>
      </c>
      <c r="I6" s="34" t="s">
        <v>24</v>
      </c>
      <c r="J6" s="36" t="s">
        <v>25</v>
      </c>
      <c r="K6" s="34" t="s">
        <v>26</v>
      </c>
      <c r="L6" s="34" t="s">
        <v>27</v>
      </c>
      <c r="M6" s="34" t="s">
        <v>28</v>
      </c>
      <c r="N6" s="37"/>
      <c r="O6" s="32"/>
    </row>
    <row r="7" spans="1:15" s="47" customFormat="1" ht="27" customHeight="1">
      <c r="A7" s="38"/>
      <c r="B7" s="39"/>
      <c r="C7" s="40"/>
      <c r="D7" s="40"/>
      <c r="E7" s="41" t="s">
        <v>29</v>
      </c>
      <c r="F7" s="42">
        <f>F8+F38+F48+F54+F65+F79+F83+F88+F93+F97</f>
        <v>0</v>
      </c>
      <c r="G7" s="42">
        <f aca="true" t="shared" si="0" ref="G7:M7">G8+G38+G48+G54+G65+G79+G83+G88+G93+G97</f>
        <v>600440151</v>
      </c>
      <c r="H7" s="43">
        <f t="shared" si="0"/>
        <v>6007985476</v>
      </c>
      <c r="I7" s="44">
        <f t="shared" si="0"/>
        <v>6608425627</v>
      </c>
      <c r="J7" s="42">
        <f t="shared" si="0"/>
        <v>3900000</v>
      </c>
      <c r="K7" s="42">
        <f t="shared" si="0"/>
        <v>13674132891</v>
      </c>
      <c r="L7" s="42">
        <f t="shared" si="0"/>
        <v>100025886779</v>
      </c>
      <c r="M7" s="42">
        <f t="shared" si="0"/>
        <v>113703919670</v>
      </c>
      <c r="N7" s="45">
        <f>N8+N38+N48+N54+N65+N79+N83+N88+N93+N97</f>
        <v>120312345297</v>
      </c>
      <c r="O7" s="46"/>
    </row>
    <row r="8" spans="1:15" s="47" customFormat="1" ht="27" customHeight="1">
      <c r="A8" s="48">
        <v>1</v>
      </c>
      <c r="B8" s="49"/>
      <c r="C8" s="50"/>
      <c r="D8" s="50"/>
      <c r="E8" s="51" t="s">
        <v>30</v>
      </c>
      <c r="F8" s="52">
        <f>F9+F13+F17+F22+F25+F28+F31+F34</f>
        <v>0</v>
      </c>
      <c r="G8" s="52">
        <f aca="true" t="shared" si="1" ref="G8:O8">G9+G13+G17+G22+G25+G28+G31+G34</f>
        <v>120253164</v>
      </c>
      <c r="H8" s="53">
        <f t="shared" si="1"/>
        <v>935055715</v>
      </c>
      <c r="I8" s="54">
        <f t="shared" si="1"/>
        <v>1055308879</v>
      </c>
      <c r="J8" s="52">
        <f t="shared" si="1"/>
        <v>0</v>
      </c>
      <c r="K8" s="52">
        <f t="shared" si="1"/>
        <v>1203644453</v>
      </c>
      <c r="L8" s="52">
        <f t="shared" si="1"/>
        <v>13405781830</v>
      </c>
      <c r="M8" s="52">
        <f t="shared" si="1"/>
        <v>14609426283</v>
      </c>
      <c r="N8" s="52">
        <f t="shared" si="1"/>
        <v>15664735162</v>
      </c>
      <c r="O8" s="55">
        <f t="shared" si="1"/>
        <v>0</v>
      </c>
    </row>
    <row r="9" spans="1:14" s="47" customFormat="1" ht="26.25" customHeight="1">
      <c r="A9" s="48"/>
      <c r="B9" s="49">
        <v>1</v>
      </c>
      <c r="C9" s="50"/>
      <c r="D9" s="50"/>
      <c r="E9" s="56" t="s">
        <v>31</v>
      </c>
      <c r="F9" s="52">
        <f>F10</f>
        <v>0</v>
      </c>
      <c r="G9" s="52">
        <f aca="true" t="shared" si="2" ref="G9:N9">G10</f>
        <v>0</v>
      </c>
      <c r="H9" s="53">
        <f t="shared" si="2"/>
        <v>6329203</v>
      </c>
      <c r="I9" s="54">
        <f t="shared" si="2"/>
        <v>6329203</v>
      </c>
      <c r="J9" s="52">
        <f t="shared" si="2"/>
        <v>0</v>
      </c>
      <c r="K9" s="52">
        <f t="shared" si="2"/>
        <v>0</v>
      </c>
      <c r="L9" s="52">
        <f t="shared" si="2"/>
        <v>37601695</v>
      </c>
      <c r="M9" s="52">
        <f t="shared" si="2"/>
        <v>37601695</v>
      </c>
      <c r="N9" s="52">
        <f t="shared" si="2"/>
        <v>43930898</v>
      </c>
    </row>
    <row r="10" spans="1:14" s="47" customFormat="1" ht="24" customHeight="1">
      <c r="A10" s="48"/>
      <c r="B10" s="49"/>
      <c r="C10" s="50"/>
      <c r="D10" s="50"/>
      <c r="E10" s="51" t="s">
        <v>32</v>
      </c>
      <c r="F10" s="52">
        <f>F11</f>
        <v>0</v>
      </c>
      <c r="G10" s="52">
        <f aca="true" t="shared" si="3" ref="G10:N11">G11</f>
        <v>0</v>
      </c>
      <c r="H10" s="53">
        <f t="shared" si="3"/>
        <v>6329203</v>
      </c>
      <c r="I10" s="54">
        <f t="shared" si="3"/>
        <v>6329203</v>
      </c>
      <c r="J10" s="52">
        <f t="shared" si="3"/>
        <v>0</v>
      </c>
      <c r="K10" s="52">
        <f t="shared" si="3"/>
        <v>0</v>
      </c>
      <c r="L10" s="52">
        <f t="shared" si="3"/>
        <v>37601695</v>
      </c>
      <c r="M10" s="52">
        <f t="shared" si="3"/>
        <v>37601695</v>
      </c>
      <c r="N10" s="52">
        <f t="shared" si="3"/>
        <v>43930898</v>
      </c>
    </row>
    <row r="11" spans="1:15" s="62" customFormat="1" ht="24" customHeight="1">
      <c r="A11" s="48"/>
      <c r="B11" s="49"/>
      <c r="C11" s="49">
        <v>1</v>
      </c>
      <c r="D11" s="49"/>
      <c r="E11" s="57" t="s">
        <v>33</v>
      </c>
      <c r="F11" s="58">
        <f>F12</f>
        <v>0</v>
      </c>
      <c r="G11" s="58">
        <f t="shared" si="3"/>
        <v>0</v>
      </c>
      <c r="H11" s="59">
        <f t="shared" si="3"/>
        <v>6329203</v>
      </c>
      <c r="I11" s="60">
        <f t="shared" si="3"/>
        <v>6329203</v>
      </c>
      <c r="J11" s="58">
        <f t="shared" si="3"/>
        <v>0</v>
      </c>
      <c r="K11" s="58">
        <f t="shared" si="3"/>
        <v>0</v>
      </c>
      <c r="L11" s="58">
        <f t="shared" si="3"/>
        <v>37601695</v>
      </c>
      <c r="M11" s="58">
        <f t="shared" si="3"/>
        <v>37601695</v>
      </c>
      <c r="N11" s="58">
        <f t="shared" si="3"/>
        <v>43930898</v>
      </c>
      <c r="O11" s="61">
        <f>O12</f>
        <v>0</v>
      </c>
    </row>
    <row r="12" spans="1:14" s="62" customFormat="1" ht="24" customHeight="1">
      <c r="A12" s="48"/>
      <c r="B12" s="49"/>
      <c r="C12" s="49"/>
      <c r="D12" s="49">
        <v>1</v>
      </c>
      <c r="E12" s="57" t="s">
        <v>34</v>
      </c>
      <c r="F12" s="58">
        <v>0</v>
      </c>
      <c r="G12" s="58">
        <v>0</v>
      </c>
      <c r="H12" s="59">
        <v>6329203</v>
      </c>
      <c r="I12" s="60">
        <f>F12+G12+H12</f>
        <v>6329203</v>
      </c>
      <c r="J12" s="58">
        <v>0</v>
      </c>
      <c r="K12" s="58">
        <v>0</v>
      </c>
      <c r="L12" s="58">
        <v>37601695</v>
      </c>
      <c r="M12" s="58">
        <f>J12+K12+L12</f>
        <v>37601695</v>
      </c>
      <c r="N12" s="58">
        <f>I12+M12</f>
        <v>43930898</v>
      </c>
    </row>
    <row r="13" spans="1:14" s="47" customFormat="1" ht="24" customHeight="1">
      <c r="A13" s="48"/>
      <c r="B13" s="49">
        <v>2</v>
      </c>
      <c r="C13" s="50"/>
      <c r="D13" s="50"/>
      <c r="E13" s="56" t="s">
        <v>35</v>
      </c>
      <c r="F13" s="52">
        <f aca="true" t="shared" si="4" ref="F13:N15">F14</f>
        <v>0</v>
      </c>
      <c r="G13" s="52">
        <f t="shared" si="4"/>
        <v>0</v>
      </c>
      <c r="H13" s="53">
        <f t="shared" si="4"/>
        <v>0</v>
      </c>
      <c r="I13" s="54">
        <f t="shared" si="4"/>
        <v>0</v>
      </c>
      <c r="J13" s="52">
        <f t="shared" si="4"/>
        <v>0</v>
      </c>
      <c r="K13" s="52">
        <f t="shared" si="4"/>
        <v>188000000</v>
      </c>
      <c r="L13" s="52">
        <f t="shared" si="4"/>
        <v>612000000</v>
      </c>
      <c r="M13" s="52">
        <f t="shared" si="4"/>
        <v>800000000</v>
      </c>
      <c r="N13" s="52">
        <f t="shared" si="4"/>
        <v>800000000</v>
      </c>
    </row>
    <row r="14" spans="1:14" s="47" customFormat="1" ht="24" customHeight="1">
      <c r="A14" s="48"/>
      <c r="B14" s="49"/>
      <c r="C14" s="50"/>
      <c r="D14" s="50"/>
      <c r="E14" s="51" t="s">
        <v>36</v>
      </c>
      <c r="F14" s="52">
        <f t="shared" si="4"/>
        <v>0</v>
      </c>
      <c r="G14" s="52">
        <f t="shared" si="4"/>
        <v>0</v>
      </c>
      <c r="H14" s="53">
        <f t="shared" si="4"/>
        <v>0</v>
      </c>
      <c r="I14" s="54">
        <f t="shared" si="4"/>
        <v>0</v>
      </c>
      <c r="J14" s="52">
        <f t="shared" si="4"/>
        <v>0</v>
      </c>
      <c r="K14" s="52">
        <f t="shared" si="4"/>
        <v>188000000</v>
      </c>
      <c r="L14" s="52">
        <f t="shared" si="4"/>
        <v>612000000</v>
      </c>
      <c r="M14" s="52">
        <f t="shared" si="4"/>
        <v>800000000</v>
      </c>
      <c r="N14" s="52">
        <f t="shared" si="4"/>
        <v>800000000</v>
      </c>
    </row>
    <row r="15" spans="1:14" s="62" customFormat="1" ht="24" customHeight="1">
      <c r="A15" s="48"/>
      <c r="B15" s="49"/>
      <c r="C15" s="49">
        <v>1</v>
      </c>
      <c r="D15" s="49"/>
      <c r="E15" s="57" t="s">
        <v>37</v>
      </c>
      <c r="F15" s="58">
        <f>F16</f>
        <v>0</v>
      </c>
      <c r="G15" s="58">
        <f t="shared" si="4"/>
        <v>0</v>
      </c>
      <c r="H15" s="59">
        <f t="shared" si="4"/>
        <v>0</v>
      </c>
      <c r="I15" s="60">
        <f t="shared" si="4"/>
        <v>0</v>
      </c>
      <c r="J15" s="58">
        <f t="shared" si="4"/>
        <v>0</v>
      </c>
      <c r="K15" s="58">
        <f t="shared" si="4"/>
        <v>188000000</v>
      </c>
      <c r="L15" s="58">
        <f t="shared" si="4"/>
        <v>612000000</v>
      </c>
      <c r="M15" s="58">
        <f t="shared" si="4"/>
        <v>800000000</v>
      </c>
      <c r="N15" s="58">
        <f t="shared" si="4"/>
        <v>800000000</v>
      </c>
    </row>
    <row r="16" spans="1:14" s="62" customFormat="1" ht="39" customHeight="1">
      <c r="A16" s="48"/>
      <c r="B16" s="49"/>
      <c r="C16" s="49"/>
      <c r="D16" s="49">
        <v>1</v>
      </c>
      <c r="E16" s="57" t="s">
        <v>38</v>
      </c>
      <c r="F16" s="58">
        <v>0</v>
      </c>
      <c r="G16" s="58">
        <v>0</v>
      </c>
      <c r="H16" s="59">
        <v>0</v>
      </c>
      <c r="I16" s="60">
        <f>F16+G16+H16</f>
        <v>0</v>
      </c>
      <c r="J16" s="58">
        <v>0</v>
      </c>
      <c r="K16" s="58">
        <v>188000000</v>
      </c>
      <c r="L16" s="58">
        <v>612000000</v>
      </c>
      <c r="M16" s="58">
        <f>J16+K16+L16</f>
        <v>800000000</v>
      </c>
      <c r="N16" s="58">
        <f>I16+M16</f>
        <v>800000000</v>
      </c>
    </row>
    <row r="17" spans="1:14" s="47" customFormat="1" ht="24" customHeight="1">
      <c r="A17" s="48"/>
      <c r="B17" s="49">
        <v>3</v>
      </c>
      <c r="C17" s="50"/>
      <c r="D17" s="50"/>
      <c r="E17" s="56" t="s">
        <v>39</v>
      </c>
      <c r="F17" s="52">
        <f>F18</f>
        <v>0</v>
      </c>
      <c r="G17" s="52">
        <f aca="true" t="shared" si="5" ref="G17:N18">G18</f>
        <v>79520135</v>
      </c>
      <c r="H17" s="53">
        <f t="shared" si="5"/>
        <v>457226512</v>
      </c>
      <c r="I17" s="54">
        <f t="shared" si="5"/>
        <v>536746647</v>
      </c>
      <c r="J17" s="52">
        <f t="shared" si="5"/>
        <v>0</v>
      </c>
      <c r="K17" s="52">
        <f t="shared" si="5"/>
        <v>293644453</v>
      </c>
      <c r="L17" s="52">
        <f t="shared" si="5"/>
        <v>4329561907</v>
      </c>
      <c r="M17" s="52">
        <f t="shared" si="5"/>
        <v>4623206360</v>
      </c>
      <c r="N17" s="52">
        <f t="shared" si="5"/>
        <v>5159953007</v>
      </c>
    </row>
    <row r="18" spans="1:14" s="47" customFormat="1" ht="24" customHeight="1">
      <c r="A18" s="48"/>
      <c r="B18" s="49"/>
      <c r="C18" s="50"/>
      <c r="D18" s="50"/>
      <c r="E18" s="51" t="s">
        <v>40</v>
      </c>
      <c r="F18" s="52">
        <f>F19</f>
        <v>0</v>
      </c>
      <c r="G18" s="52">
        <f t="shared" si="5"/>
        <v>79520135</v>
      </c>
      <c r="H18" s="53">
        <f t="shared" si="5"/>
        <v>457226512</v>
      </c>
      <c r="I18" s="54">
        <f t="shared" si="5"/>
        <v>536746647</v>
      </c>
      <c r="J18" s="52">
        <f t="shared" si="5"/>
        <v>0</v>
      </c>
      <c r="K18" s="52">
        <f t="shared" si="5"/>
        <v>293644453</v>
      </c>
      <c r="L18" s="52">
        <f t="shared" si="5"/>
        <v>4329561907</v>
      </c>
      <c r="M18" s="52">
        <f t="shared" si="5"/>
        <v>4623206360</v>
      </c>
      <c r="N18" s="52">
        <f t="shared" si="5"/>
        <v>5159953007</v>
      </c>
    </row>
    <row r="19" spans="1:14" s="62" customFormat="1" ht="24" customHeight="1">
      <c r="A19" s="48"/>
      <c r="B19" s="49"/>
      <c r="C19" s="49">
        <v>1</v>
      </c>
      <c r="D19" s="49"/>
      <c r="E19" s="57" t="s">
        <v>41</v>
      </c>
      <c r="F19" s="58">
        <f>F20+F21</f>
        <v>0</v>
      </c>
      <c r="G19" s="58">
        <f aca="true" t="shared" si="6" ref="G19:N19">G20+G21</f>
        <v>79520135</v>
      </c>
      <c r="H19" s="59">
        <f t="shared" si="6"/>
        <v>457226512</v>
      </c>
      <c r="I19" s="60">
        <f t="shared" si="6"/>
        <v>536746647</v>
      </c>
      <c r="J19" s="58">
        <f t="shared" si="6"/>
        <v>0</v>
      </c>
      <c r="K19" s="58">
        <f t="shared" si="6"/>
        <v>293644453</v>
      </c>
      <c r="L19" s="58">
        <f t="shared" si="6"/>
        <v>4329561907</v>
      </c>
      <c r="M19" s="58">
        <f t="shared" si="6"/>
        <v>4623206360</v>
      </c>
      <c r="N19" s="58">
        <f t="shared" si="6"/>
        <v>5159953007</v>
      </c>
    </row>
    <row r="20" spans="1:14" s="62" customFormat="1" ht="24" customHeight="1">
      <c r="A20" s="48"/>
      <c r="B20" s="49"/>
      <c r="C20" s="49"/>
      <c r="D20" s="49">
        <v>1</v>
      </c>
      <c r="E20" s="57" t="s">
        <v>42</v>
      </c>
      <c r="F20" s="58">
        <v>0</v>
      </c>
      <c r="G20" s="58">
        <v>79520135</v>
      </c>
      <c r="H20" s="59">
        <v>191988627</v>
      </c>
      <c r="I20" s="60">
        <f>F20+G20+H20</f>
        <v>271508762</v>
      </c>
      <c r="J20" s="58">
        <v>0</v>
      </c>
      <c r="K20" s="58">
        <v>293644453</v>
      </c>
      <c r="L20" s="58">
        <v>418593075</v>
      </c>
      <c r="M20" s="58">
        <f>J20+K20+L20</f>
        <v>712237528</v>
      </c>
      <c r="N20" s="58">
        <f>I20+M20</f>
        <v>983746290</v>
      </c>
    </row>
    <row r="21" spans="1:14" s="47" customFormat="1" ht="24" customHeight="1">
      <c r="A21" s="48"/>
      <c r="B21" s="49"/>
      <c r="C21" s="49"/>
      <c r="D21" s="49">
        <v>2</v>
      </c>
      <c r="E21" s="57" t="s">
        <v>43</v>
      </c>
      <c r="F21" s="58">
        <v>0</v>
      </c>
      <c r="G21" s="58">
        <v>0</v>
      </c>
      <c r="H21" s="59">
        <v>265237885</v>
      </c>
      <c r="I21" s="60">
        <f>F21+G21+H21</f>
        <v>265237885</v>
      </c>
      <c r="J21" s="58">
        <v>0</v>
      </c>
      <c r="K21" s="58">
        <v>0</v>
      </c>
      <c r="L21" s="58">
        <v>3910968832</v>
      </c>
      <c r="M21" s="58">
        <f>J21+K21+L21</f>
        <v>3910968832</v>
      </c>
      <c r="N21" s="58">
        <f>I21+M21</f>
        <v>4176206717</v>
      </c>
    </row>
    <row r="22" spans="1:14" s="47" customFormat="1" ht="24" customHeight="1">
      <c r="A22" s="48"/>
      <c r="B22" s="49">
        <v>4</v>
      </c>
      <c r="C22" s="49"/>
      <c r="D22" s="49"/>
      <c r="E22" s="56" t="s">
        <v>44</v>
      </c>
      <c r="F22" s="52">
        <f>F23</f>
        <v>0</v>
      </c>
      <c r="G22" s="52">
        <f aca="true" t="shared" si="7" ref="G22:N22">G23</f>
        <v>0</v>
      </c>
      <c r="H22" s="53">
        <f t="shared" si="7"/>
        <v>81500000</v>
      </c>
      <c r="I22" s="54">
        <f t="shared" si="7"/>
        <v>81500000</v>
      </c>
      <c r="J22" s="52">
        <f t="shared" si="7"/>
        <v>0</v>
      </c>
      <c r="K22" s="52">
        <f t="shared" si="7"/>
        <v>0</v>
      </c>
      <c r="L22" s="52">
        <f t="shared" si="7"/>
        <v>138700000</v>
      </c>
      <c r="M22" s="52">
        <f t="shared" si="7"/>
        <v>138700000</v>
      </c>
      <c r="N22" s="52">
        <f t="shared" si="7"/>
        <v>220200000</v>
      </c>
    </row>
    <row r="23" spans="1:14" s="62" customFormat="1" ht="24" customHeight="1">
      <c r="A23" s="48"/>
      <c r="B23" s="49"/>
      <c r="C23" s="49"/>
      <c r="D23" s="49"/>
      <c r="E23" s="51" t="s">
        <v>45</v>
      </c>
      <c r="F23" s="52">
        <f>F24</f>
        <v>0</v>
      </c>
      <c r="G23" s="52">
        <f aca="true" t="shared" si="8" ref="G23:N23">G24</f>
        <v>0</v>
      </c>
      <c r="H23" s="53">
        <f t="shared" si="8"/>
        <v>81500000</v>
      </c>
      <c r="I23" s="54">
        <f t="shared" si="8"/>
        <v>81500000</v>
      </c>
      <c r="J23" s="52">
        <f t="shared" si="8"/>
        <v>0</v>
      </c>
      <c r="K23" s="52">
        <f t="shared" si="8"/>
        <v>0</v>
      </c>
      <c r="L23" s="52">
        <f t="shared" si="8"/>
        <v>138700000</v>
      </c>
      <c r="M23" s="52">
        <f t="shared" si="8"/>
        <v>138700000</v>
      </c>
      <c r="N23" s="52">
        <f t="shared" si="8"/>
        <v>220200000</v>
      </c>
    </row>
    <row r="24" spans="1:14" s="62" customFormat="1" ht="24" customHeight="1">
      <c r="A24" s="48"/>
      <c r="B24" s="49"/>
      <c r="C24" s="49">
        <v>1</v>
      </c>
      <c r="D24" s="49"/>
      <c r="E24" s="57" t="s">
        <v>46</v>
      </c>
      <c r="F24" s="58">
        <v>0</v>
      </c>
      <c r="G24" s="58">
        <v>0</v>
      </c>
      <c r="H24" s="59">
        <v>81500000</v>
      </c>
      <c r="I24" s="60">
        <f>F24+G24+H24</f>
        <v>81500000</v>
      </c>
      <c r="J24" s="58">
        <v>0</v>
      </c>
      <c r="K24" s="58">
        <v>0</v>
      </c>
      <c r="L24" s="58">
        <v>138700000</v>
      </c>
      <c r="M24" s="58">
        <f>J24+K24+L24</f>
        <v>138700000</v>
      </c>
      <c r="N24" s="58">
        <f>I24+M24</f>
        <v>220200000</v>
      </c>
    </row>
    <row r="25" spans="1:14" s="47" customFormat="1" ht="24" customHeight="1">
      <c r="A25" s="48"/>
      <c r="B25" s="49">
        <v>5</v>
      </c>
      <c r="C25" s="49"/>
      <c r="D25" s="49"/>
      <c r="E25" s="56" t="s">
        <v>47</v>
      </c>
      <c r="F25" s="52">
        <f>F26</f>
        <v>0</v>
      </c>
      <c r="G25" s="52">
        <f aca="true" t="shared" si="9" ref="G25:N26">G26</f>
        <v>0</v>
      </c>
      <c r="H25" s="53">
        <f t="shared" si="9"/>
        <v>0</v>
      </c>
      <c r="I25" s="54">
        <f t="shared" si="9"/>
        <v>0</v>
      </c>
      <c r="J25" s="52">
        <f t="shared" si="9"/>
        <v>0</v>
      </c>
      <c r="K25" s="52">
        <f t="shared" si="9"/>
        <v>0</v>
      </c>
      <c r="L25" s="52">
        <f t="shared" si="9"/>
        <v>3335976278</v>
      </c>
      <c r="M25" s="52">
        <f t="shared" si="9"/>
        <v>3335976278</v>
      </c>
      <c r="N25" s="52">
        <f t="shared" si="9"/>
        <v>3335976278</v>
      </c>
    </row>
    <row r="26" spans="1:14" s="47" customFormat="1" ht="24" customHeight="1">
      <c r="A26" s="48"/>
      <c r="B26" s="49"/>
      <c r="C26" s="49"/>
      <c r="D26" s="49"/>
      <c r="E26" s="51" t="s">
        <v>48</v>
      </c>
      <c r="F26" s="52">
        <f>F27</f>
        <v>0</v>
      </c>
      <c r="G26" s="52">
        <f t="shared" si="9"/>
        <v>0</v>
      </c>
      <c r="H26" s="53">
        <f t="shared" si="9"/>
        <v>0</v>
      </c>
      <c r="I26" s="54">
        <f t="shared" si="9"/>
        <v>0</v>
      </c>
      <c r="J26" s="52">
        <f t="shared" si="9"/>
        <v>0</v>
      </c>
      <c r="K26" s="52">
        <f t="shared" si="9"/>
        <v>0</v>
      </c>
      <c r="L26" s="52">
        <f t="shared" si="9"/>
        <v>3335976278</v>
      </c>
      <c r="M26" s="52">
        <f t="shared" si="9"/>
        <v>3335976278</v>
      </c>
      <c r="N26" s="52">
        <f t="shared" si="9"/>
        <v>3335976278</v>
      </c>
    </row>
    <row r="27" spans="1:14" s="47" customFormat="1" ht="24" customHeight="1">
      <c r="A27" s="48"/>
      <c r="B27" s="49"/>
      <c r="C27" s="49">
        <v>1</v>
      </c>
      <c r="D27" s="49"/>
      <c r="E27" s="63" t="s">
        <v>49</v>
      </c>
      <c r="F27" s="58">
        <v>0</v>
      </c>
      <c r="G27" s="58">
        <v>0</v>
      </c>
      <c r="H27" s="59">
        <v>0</v>
      </c>
      <c r="I27" s="60">
        <f>F27+G27+H27</f>
        <v>0</v>
      </c>
      <c r="J27" s="58">
        <v>0</v>
      </c>
      <c r="K27" s="58">
        <v>0</v>
      </c>
      <c r="L27" s="58">
        <v>3335976278</v>
      </c>
      <c r="M27" s="58">
        <f>J27+K27+L27</f>
        <v>3335976278</v>
      </c>
      <c r="N27" s="58">
        <f>I27+M27</f>
        <v>3335976278</v>
      </c>
    </row>
    <row r="28" spans="1:14" s="62" customFormat="1" ht="24" customHeight="1">
      <c r="A28" s="48"/>
      <c r="B28" s="49">
        <v>6</v>
      </c>
      <c r="C28" s="49"/>
      <c r="D28" s="49"/>
      <c r="E28" s="56" t="s">
        <v>50</v>
      </c>
      <c r="F28" s="58">
        <f>F29</f>
        <v>0</v>
      </c>
      <c r="G28" s="58">
        <f aca="true" t="shared" si="10" ref="G28:N28">G29</f>
        <v>0</v>
      </c>
      <c r="H28" s="59">
        <f t="shared" si="10"/>
        <v>0</v>
      </c>
      <c r="I28" s="60">
        <f t="shared" si="10"/>
        <v>0</v>
      </c>
      <c r="J28" s="58">
        <f t="shared" si="10"/>
        <v>0</v>
      </c>
      <c r="K28" s="58">
        <f t="shared" si="10"/>
        <v>0</v>
      </c>
      <c r="L28" s="58">
        <f t="shared" si="10"/>
        <v>163434707</v>
      </c>
      <c r="M28" s="58">
        <f t="shared" si="10"/>
        <v>163434707</v>
      </c>
      <c r="N28" s="58">
        <f t="shared" si="10"/>
        <v>163434707</v>
      </c>
    </row>
    <row r="29" spans="1:14" s="47" customFormat="1" ht="24" customHeight="1">
      <c r="A29" s="48"/>
      <c r="B29" s="49"/>
      <c r="C29" s="49"/>
      <c r="D29" s="49"/>
      <c r="E29" s="51" t="s">
        <v>51</v>
      </c>
      <c r="F29" s="52">
        <f aca="true" t="shared" si="11" ref="F29:N29">F30</f>
        <v>0</v>
      </c>
      <c r="G29" s="52">
        <f t="shared" si="11"/>
        <v>0</v>
      </c>
      <c r="H29" s="53">
        <f t="shared" si="11"/>
        <v>0</v>
      </c>
      <c r="I29" s="54">
        <f t="shared" si="11"/>
        <v>0</v>
      </c>
      <c r="J29" s="52">
        <f t="shared" si="11"/>
        <v>0</v>
      </c>
      <c r="K29" s="52">
        <f t="shared" si="11"/>
        <v>0</v>
      </c>
      <c r="L29" s="52">
        <f t="shared" si="11"/>
        <v>163434707</v>
      </c>
      <c r="M29" s="52">
        <f t="shared" si="11"/>
        <v>163434707</v>
      </c>
      <c r="N29" s="52">
        <f t="shared" si="11"/>
        <v>163434707</v>
      </c>
    </row>
    <row r="30" spans="1:14" s="62" customFormat="1" ht="24" customHeight="1" thickBot="1">
      <c r="A30" s="64"/>
      <c r="B30" s="65"/>
      <c r="C30" s="65">
        <v>1</v>
      </c>
      <c r="D30" s="65"/>
      <c r="E30" s="66" t="s">
        <v>52</v>
      </c>
      <c r="F30" s="67">
        <v>0</v>
      </c>
      <c r="G30" s="67">
        <v>0</v>
      </c>
      <c r="H30" s="68">
        <v>0</v>
      </c>
      <c r="I30" s="69">
        <f>F30+G30+H30</f>
        <v>0</v>
      </c>
      <c r="J30" s="67">
        <v>0</v>
      </c>
      <c r="K30" s="67">
        <v>0</v>
      </c>
      <c r="L30" s="67">
        <v>163434707</v>
      </c>
      <c r="M30" s="67">
        <f>J30+K30+L30</f>
        <v>163434707</v>
      </c>
      <c r="N30" s="67">
        <f>I30+M30</f>
        <v>163434707</v>
      </c>
    </row>
    <row r="31" spans="1:14" s="70" customFormat="1" ht="27" customHeight="1">
      <c r="A31" s="48"/>
      <c r="B31" s="49">
        <v>7</v>
      </c>
      <c r="C31" s="49"/>
      <c r="D31" s="49"/>
      <c r="E31" s="56" t="s">
        <v>53</v>
      </c>
      <c r="F31" s="52">
        <f>F32</f>
        <v>0</v>
      </c>
      <c r="G31" s="52">
        <f aca="true" t="shared" si="12" ref="G31:N31">G32</f>
        <v>0</v>
      </c>
      <c r="H31" s="53">
        <f t="shared" si="12"/>
        <v>390000000</v>
      </c>
      <c r="I31" s="54">
        <f t="shared" si="12"/>
        <v>390000000</v>
      </c>
      <c r="J31" s="52">
        <f t="shared" si="12"/>
        <v>0</v>
      </c>
      <c r="K31" s="52">
        <f t="shared" si="12"/>
        <v>0</v>
      </c>
      <c r="L31" s="52">
        <f t="shared" si="12"/>
        <v>4788507243</v>
      </c>
      <c r="M31" s="52">
        <f t="shared" si="12"/>
        <v>4788507243</v>
      </c>
      <c r="N31" s="52">
        <f t="shared" si="12"/>
        <v>5178507243</v>
      </c>
    </row>
    <row r="32" spans="1:14" s="47" customFormat="1" ht="27" customHeight="1">
      <c r="A32" s="48"/>
      <c r="B32" s="49"/>
      <c r="C32" s="49"/>
      <c r="D32" s="49"/>
      <c r="E32" s="51" t="s">
        <v>36</v>
      </c>
      <c r="F32" s="52">
        <f>F33</f>
        <v>0</v>
      </c>
      <c r="G32" s="52">
        <f aca="true" t="shared" si="13" ref="G32:N32">G33</f>
        <v>0</v>
      </c>
      <c r="H32" s="53">
        <f t="shared" si="13"/>
        <v>390000000</v>
      </c>
      <c r="I32" s="54">
        <f t="shared" si="13"/>
        <v>390000000</v>
      </c>
      <c r="J32" s="54">
        <f t="shared" si="13"/>
        <v>0</v>
      </c>
      <c r="K32" s="52">
        <f t="shared" si="13"/>
        <v>0</v>
      </c>
      <c r="L32" s="52">
        <f t="shared" si="13"/>
        <v>4788507243</v>
      </c>
      <c r="M32" s="52">
        <f t="shared" si="13"/>
        <v>4788507243</v>
      </c>
      <c r="N32" s="52">
        <f t="shared" si="13"/>
        <v>5178507243</v>
      </c>
    </row>
    <row r="33" spans="1:14" s="47" customFormat="1" ht="24" customHeight="1">
      <c r="A33" s="48"/>
      <c r="B33" s="49"/>
      <c r="C33" s="49">
        <v>1</v>
      </c>
      <c r="D33" s="49"/>
      <c r="E33" s="57" t="s">
        <v>54</v>
      </c>
      <c r="F33" s="58">
        <v>0</v>
      </c>
      <c r="G33" s="58">
        <v>0</v>
      </c>
      <c r="H33" s="59">
        <v>390000000</v>
      </c>
      <c r="I33" s="60">
        <f>F33+G33+H33</f>
        <v>390000000</v>
      </c>
      <c r="J33" s="58">
        <v>0</v>
      </c>
      <c r="K33" s="58">
        <v>0</v>
      </c>
      <c r="L33" s="58">
        <v>4788507243</v>
      </c>
      <c r="M33" s="58">
        <f>J33+K33+L33</f>
        <v>4788507243</v>
      </c>
      <c r="N33" s="58">
        <f>I33+M33</f>
        <v>5178507243</v>
      </c>
    </row>
    <row r="34" spans="1:14" s="47" customFormat="1" ht="26.25" customHeight="1">
      <c r="A34" s="48"/>
      <c r="B34" s="49">
        <v>8</v>
      </c>
      <c r="C34" s="49"/>
      <c r="D34" s="49"/>
      <c r="E34" s="56" t="s">
        <v>55</v>
      </c>
      <c r="F34" s="52">
        <f>F35</f>
        <v>0</v>
      </c>
      <c r="G34" s="52">
        <f aca="true" t="shared" si="14" ref="G34:J36">G35</f>
        <v>40733029</v>
      </c>
      <c r="H34" s="53">
        <f t="shared" si="14"/>
        <v>0</v>
      </c>
      <c r="I34" s="54">
        <f>F34+G34+H34</f>
        <v>40733029</v>
      </c>
      <c r="J34" s="52">
        <f>J35</f>
        <v>0</v>
      </c>
      <c r="K34" s="52">
        <f aca="true" t="shared" si="15" ref="K34:N36">K35</f>
        <v>722000000</v>
      </c>
      <c r="L34" s="52">
        <f t="shared" si="15"/>
        <v>0</v>
      </c>
      <c r="M34" s="52">
        <f>J34+K34+L34</f>
        <v>722000000</v>
      </c>
      <c r="N34" s="52">
        <f>I34+M34</f>
        <v>762733029</v>
      </c>
    </row>
    <row r="35" spans="1:14" s="62" customFormat="1" ht="26.25" customHeight="1">
      <c r="A35" s="48"/>
      <c r="B35" s="49"/>
      <c r="C35" s="49"/>
      <c r="D35" s="49"/>
      <c r="E35" s="51" t="s">
        <v>56</v>
      </c>
      <c r="F35" s="52">
        <f>F36</f>
        <v>0</v>
      </c>
      <c r="G35" s="52">
        <f t="shared" si="14"/>
        <v>40733029</v>
      </c>
      <c r="H35" s="53">
        <f t="shared" si="14"/>
        <v>0</v>
      </c>
      <c r="I35" s="54">
        <f>F35+G35+H35</f>
        <v>40733029</v>
      </c>
      <c r="J35" s="52">
        <f>J36</f>
        <v>0</v>
      </c>
      <c r="K35" s="52">
        <f t="shared" si="15"/>
        <v>722000000</v>
      </c>
      <c r="L35" s="52">
        <f t="shared" si="15"/>
        <v>0</v>
      </c>
      <c r="M35" s="52">
        <f>J35+K35+L35</f>
        <v>722000000</v>
      </c>
      <c r="N35" s="52">
        <f>I35+M35</f>
        <v>762733029</v>
      </c>
    </row>
    <row r="36" spans="1:14" s="62" customFormat="1" ht="24" customHeight="1">
      <c r="A36" s="48"/>
      <c r="B36" s="49"/>
      <c r="C36" s="49">
        <v>1</v>
      </c>
      <c r="D36" s="49"/>
      <c r="E36" s="57" t="s">
        <v>57</v>
      </c>
      <c r="F36" s="58">
        <f>F37</f>
        <v>0</v>
      </c>
      <c r="G36" s="58">
        <f t="shared" si="14"/>
        <v>40733029</v>
      </c>
      <c r="H36" s="59">
        <f t="shared" si="14"/>
        <v>0</v>
      </c>
      <c r="I36" s="60">
        <f t="shared" si="14"/>
        <v>40733029</v>
      </c>
      <c r="J36" s="58">
        <f t="shared" si="14"/>
        <v>0</v>
      </c>
      <c r="K36" s="58">
        <f t="shared" si="15"/>
        <v>722000000</v>
      </c>
      <c r="L36" s="58">
        <f t="shared" si="15"/>
        <v>0</v>
      </c>
      <c r="M36" s="58">
        <f t="shared" si="15"/>
        <v>722000000</v>
      </c>
      <c r="N36" s="58">
        <f t="shared" si="15"/>
        <v>762733029</v>
      </c>
    </row>
    <row r="37" spans="1:14" s="47" customFormat="1" ht="39" customHeight="1">
      <c r="A37" s="48"/>
      <c r="B37" s="49"/>
      <c r="C37" s="49"/>
      <c r="D37" s="49">
        <v>1</v>
      </c>
      <c r="E37" s="57" t="s">
        <v>58</v>
      </c>
      <c r="F37" s="58">
        <v>0</v>
      </c>
      <c r="G37" s="58">
        <v>40733029</v>
      </c>
      <c r="H37" s="59">
        <v>0</v>
      </c>
      <c r="I37" s="60">
        <f>F37+G37+H37</f>
        <v>40733029</v>
      </c>
      <c r="J37" s="58">
        <v>0</v>
      </c>
      <c r="K37" s="58">
        <v>722000000</v>
      </c>
      <c r="L37" s="58">
        <v>0</v>
      </c>
      <c r="M37" s="58">
        <f>J37+K37+L37</f>
        <v>722000000</v>
      </c>
      <c r="N37" s="58">
        <f>I37+M37</f>
        <v>762733029</v>
      </c>
    </row>
    <row r="38" spans="1:15" s="47" customFormat="1" ht="27" customHeight="1">
      <c r="A38" s="48">
        <v>2</v>
      </c>
      <c r="B38" s="49"/>
      <c r="C38" s="50"/>
      <c r="D38" s="50"/>
      <c r="E38" s="51" t="s">
        <v>59</v>
      </c>
      <c r="F38" s="52">
        <f>F39+F42</f>
        <v>0</v>
      </c>
      <c r="G38" s="52">
        <f aca="true" t="shared" si="16" ref="G38:N38">G39+G42</f>
        <v>143914242</v>
      </c>
      <c r="H38" s="53">
        <f t="shared" si="16"/>
        <v>0</v>
      </c>
      <c r="I38" s="54">
        <f t="shared" si="16"/>
        <v>143914242</v>
      </c>
      <c r="J38" s="52">
        <f t="shared" si="16"/>
        <v>0</v>
      </c>
      <c r="K38" s="52">
        <f t="shared" si="16"/>
        <v>0</v>
      </c>
      <c r="L38" s="52">
        <f t="shared" si="16"/>
        <v>28221183946</v>
      </c>
      <c r="M38" s="52">
        <f t="shared" si="16"/>
        <v>28221183946</v>
      </c>
      <c r="N38" s="52">
        <f t="shared" si="16"/>
        <v>28365098188</v>
      </c>
      <c r="O38" s="55">
        <f aca="true" t="shared" si="17" ref="F38:O40">O39</f>
        <v>0</v>
      </c>
    </row>
    <row r="39" spans="1:14" s="47" customFormat="1" ht="26.25" customHeight="1">
      <c r="A39" s="48"/>
      <c r="B39" s="49">
        <v>1</v>
      </c>
      <c r="C39" s="50"/>
      <c r="D39" s="50"/>
      <c r="E39" s="51" t="s">
        <v>60</v>
      </c>
      <c r="F39" s="52">
        <f t="shared" si="17"/>
        <v>0</v>
      </c>
      <c r="G39" s="52">
        <f t="shared" si="17"/>
        <v>0</v>
      </c>
      <c r="H39" s="53">
        <f t="shared" si="17"/>
        <v>0</v>
      </c>
      <c r="I39" s="54">
        <f t="shared" si="17"/>
        <v>0</v>
      </c>
      <c r="J39" s="52">
        <f t="shared" si="17"/>
        <v>0</v>
      </c>
      <c r="K39" s="52">
        <f t="shared" si="17"/>
        <v>0</v>
      </c>
      <c r="L39" s="52">
        <f t="shared" si="17"/>
        <v>15393098017</v>
      </c>
      <c r="M39" s="52">
        <f t="shared" si="17"/>
        <v>15393098017</v>
      </c>
      <c r="N39" s="52">
        <f t="shared" si="17"/>
        <v>15393098017</v>
      </c>
    </row>
    <row r="40" spans="1:14" s="62" customFormat="1" ht="26.25" customHeight="1">
      <c r="A40" s="48"/>
      <c r="B40" s="49"/>
      <c r="C40" s="50"/>
      <c r="D40" s="50"/>
      <c r="E40" s="51" t="s">
        <v>61</v>
      </c>
      <c r="F40" s="52">
        <f>F41</f>
        <v>0</v>
      </c>
      <c r="G40" s="52">
        <f t="shared" si="17"/>
        <v>0</v>
      </c>
      <c r="H40" s="53">
        <f t="shared" si="17"/>
        <v>0</v>
      </c>
      <c r="I40" s="54">
        <f t="shared" si="17"/>
        <v>0</v>
      </c>
      <c r="J40" s="52">
        <f t="shared" si="17"/>
        <v>0</v>
      </c>
      <c r="K40" s="52">
        <f t="shared" si="17"/>
        <v>0</v>
      </c>
      <c r="L40" s="52">
        <f t="shared" si="17"/>
        <v>15393098017</v>
      </c>
      <c r="M40" s="52">
        <f t="shared" si="17"/>
        <v>15393098017</v>
      </c>
      <c r="N40" s="52">
        <f t="shared" si="17"/>
        <v>15393098017</v>
      </c>
    </row>
    <row r="41" spans="1:14" s="47" customFormat="1" ht="24" customHeight="1">
      <c r="A41" s="48"/>
      <c r="B41" s="49"/>
      <c r="C41" s="49">
        <v>1</v>
      </c>
      <c r="D41" s="50"/>
      <c r="E41" s="57" t="s">
        <v>62</v>
      </c>
      <c r="F41" s="58">
        <v>0</v>
      </c>
      <c r="G41" s="58">
        <v>0</v>
      </c>
      <c r="H41" s="59">
        <v>0</v>
      </c>
      <c r="I41" s="60">
        <f>F41+G41+H41</f>
        <v>0</v>
      </c>
      <c r="J41" s="58">
        <v>0</v>
      </c>
      <c r="K41" s="58">
        <v>0</v>
      </c>
      <c r="L41" s="58">
        <v>15393098017</v>
      </c>
      <c r="M41" s="58">
        <f>J41+K41+L41</f>
        <v>15393098017</v>
      </c>
      <c r="N41" s="58">
        <f>I41+M41</f>
        <v>15393098017</v>
      </c>
    </row>
    <row r="42" spans="1:15" s="47" customFormat="1" ht="26.25" customHeight="1">
      <c r="A42" s="48"/>
      <c r="B42" s="49">
        <v>2</v>
      </c>
      <c r="C42" s="50"/>
      <c r="D42" s="50"/>
      <c r="E42" s="56" t="s">
        <v>63</v>
      </c>
      <c r="F42" s="52">
        <f>F43+F45</f>
        <v>0</v>
      </c>
      <c r="G42" s="52">
        <f aca="true" t="shared" si="18" ref="G42:O42">G43+G45</f>
        <v>143914242</v>
      </c>
      <c r="H42" s="53">
        <f t="shared" si="18"/>
        <v>0</v>
      </c>
      <c r="I42" s="54">
        <f t="shared" si="18"/>
        <v>143914242</v>
      </c>
      <c r="J42" s="52">
        <f t="shared" si="18"/>
        <v>0</v>
      </c>
      <c r="K42" s="52">
        <f t="shared" si="18"/>
        <v>0</v>
      </c>
      <c r="L42" s="52">
        <f t="shared" si="18"/>
        <v>12828085929</v>
      </c>
      <c r="M42" s="52">
        <f t="shared" si="18"/>
        <v>12828085929</v>
      </c>
      <c r="N42" s="52">
        <f t="shared" si="18"/>
        <v>12972000171</v>
      </c>
      <c r="O42" s="55">
        <f t="shared" si="18"/>
        <v>0</v>
      </c>
    </row>
    <row r="43" spans="1:14" s="62" customFormat="1" ht="26.25" customHeight="1">
      <c r="A43" s="48"/>
      <c r="B43" s="49"/>
      <c r="C43" s="50"/>
      <c r="D43" s="50"/>
      <c r="E43" s="51" t="s">
        <v>4</v>
      </c>
      <c r="F43" s="52">
        <f>F44</f>
        <v>0</v>
      </c>
      <c r="G43" s="52">
        <f aca="true" t="shared" si="19" ref="G43:N43">G44</f>
        <v>28035143</v>
      </c>
      <c r="H43" s="53">
        <f t="shared" si="19"/>
        <v>0</v>
      </c>
      <c r="I43" s="54">
        <f t="shared" si="19"/>
        <v>28035143</v>
      </c>
      <c r="J43" s="52">
        <f t="shared" si="19"/>
        <v>0</v>
      </c>
      <c r="K43" s="52">
        <f t="shared" si="19"/>
        <v>0</v>
      </c>
      <c r="L43" s="52">
        <f t="shared" si="19"/>
        <v>4841800671</v>
      </c>
      <c r="M43" s="52">
        <f t="shared" si="19"/>
        <v>4841800671</v>
      </c>
      <c r="N43" s="52">
        <f t="shared" si="19"/>
        <v>4869835814</v>
      </c>
    </row>
    <row r="44" spans="1:14" s="62" customFormat="1" ht="24" customHeight="1">
      <c r="A44" s="48"/>
      <c r="B44" s="49"/>
      <c r="C44" s="49">
        <v>1</v>
      </c>
      <c r="D44" s="49"/>
      <c r="E44" s="57" t="s">
        <v>64</v>
      </c>
      <c r="F44" s="58">
        <v>0</v>
      </c>
      <c r="G44" s="58">
        <v>28035143</v>
      </c>
      <c r="H44" s="59">
        <v>0</v>
      </c>
      <c r="I44" s="60">
        <f>F44+G44+H44</f>
        <v>28035143</v>
      </c>
      <c r="J44" s="58">
        <v>0</v>
      </c>
      <c r="K44" s="58">
        <v>0</v>
      </c>
      <c r="L44" s="58">
        <v>4841800671</v>
      </c>
      <c r="M44" s="58">
        <f>J44+K44+L44</f>
        <v>4841800671</v>
      </c>
      <c r="N44" s="58">
        <f>I44+M44</f>
        <v>4869835814</v>
      </c>
    </row>
    <row r="45" spans="1:14" s="47" customFormat="1" ht="26.25" customHeight="1">
      <c r="A45" s="48"/>
      <c r="B45" s="49"/>
      <c r="C45" s="50"/>
      <c r="D45" s="50"/>
      <c r="E45" s="51" t="s">
        <v>5</v>
      </c>
      <c r="F45" s="52">
        <f>F46</f>
        <v>0</v>
      </c>
      <c r="G45" s="52">
        <f aca="true" t="shared" si="20" ref="G45:N46">G46</f>
        <v>115879099</v>
      </c>
      <c r="H45" s="53">
        <f t="shared" si="20"/>
        <v>0</v>
      </c>
      <c r="I45" s="54">
        <f t="shared" si="20"/>
        <v>115879099</v>
      </c>
      <c r="J45" s="52">
        <f t="shared" si="20"/>
        <v>0</v>
      </c>
      <c r="K45" s="52">
        <f t="shared" si="20"/>
        <v>0</v>
      </c>
      <c r="L45" s="52">
        <f t="shared" si="20"/>
        <v>7986285258</v>
      </c>
      <c r="M45" s="52">
        <f t="shared" si="20"/>
        <v>7986285258</v>
      </c>
      <c r="N45" s="52">
        <f t="shared" si="20"/>
        <v>8102164357</v>
      </c>
    </row>
    <row r="46" spans="1:14" s="47" customFormat="1" ht="24" customHeight="1">
      <c r="A46" s="48"/>
      <c r="B46" s="49"/>
      <c r="C46" s="49">
        <v>2</v>
      </c>
      <c r="D46" s="49"/>
      <c r="E46" s="57" t="s">
        <v>6</v>
      </c>
      <c r="F46" s="58">
        <f>F47</f>
        <v>0</v>
      </c>
      <c r="G46" s="58">
        <f t="shared" si="20"/>
        <v>115879099</v>
      </c>
      <c r="H46" s="59">
        <f t="shared" si="20"/>
        <v>0</v>
      </c>
      <c r="I46" s="60">
        <f t="shared" si="20"/>
        <v>115879099</v>
      </c>
      <c r="J46" s="58">
        <f t="shared" si="20"/>
        <v>0</v>
      </c>
      <c r="K46" s="58">
        <f t="shared" si="20"/>
        <v>0</v>
      </c>
      <c r="L46" s="58">
        <f t="shared" si="20"/>
        <v>7986285258</v>
      </c>
      <c r="M46" s="58">
        <f t="shared" si="20"/>
        <v>7986285258</v>
      </c>
      <c r="N46" s="58">
        <f t="shared" si="20"/>
        <v>8102164357</v>
      </c>
    </row>
    <row r="47" spans="1:14" s="47" customFormat="1" ht="24" customHeight="1">
      <c r="A47" s="48"/>
      <c r="B47" s="49"/>
      <c r="C47" s="49"/>
      <c r="D47" s="49">
        <v>1</v>
      </c>
      <c r="E47" s="57" t="s">
        <v>65</v>
      </c>
      <c r="F47" s="58">
        <v>0</v>
      </c>
      <c r="G47" s="58">
        <v>115879099</v>
      </c>
      <c r="H47" s="59">
        <v>0</v>
      </c>
      <c r="I47" s="60">
        <f>F47+G47+H47</f>
        <v>115879099</v>
      </c>
      <c r="J47" s="58">
        <v>0</v>
      </c>
      <c r="K47" s="58">
        <v>0</v>
      </c>
      <c r="L47" s="58">
        <v>7986285258</v>
      </c>
      <c r="M47" s="58">
        <f>J47+K47+L47</f>
        <v>7986285258</v>
      </c>
      <c r="N47" s="58">
        <f>M47+I47</f>
        <v>8102164357</v>
      </c>
    </row>
    <row r="48" spans="1:14" s="62" customFormat="1" ht="26.25" customHeight="1">
      <c r="A48" s="48">
        <v>3</v>
      </c>
      <c r="B48" s="49"/>
      <c r="C48" s="50"/>
      <c r="D48" s="50"/>
      <c r="E48" s="51" t="s">
        <v>66</v>
      </c>
      <c r="F48" s="52">
        <f>F49</f>
        <v>0</v>
      </c>
      <c r="G48" s="52">
        <f aca="true" t="shared" si="21" ref="G48:N50">G49</f>
        <v>28000000</v>
      </c>
      <c r="H48" s="53">
        <f t="shared" si="21"/>
        <v>3767108000</v>
      </c>
      <c r="I48" s="54">
        <f t="shared" si="21"/>
        <v>3795108000</v>
      </c>
      <c r="J48" s="52">
        <f t="shared" si="21"/>
        <v>0</v>
      </c>
      <c r="K48" s="52">
        <f t="shared" si="21"/>
        <v>0</v>
      </c>
      <c r="L48" s="52">
        <f t="shared" si="21"/>
        <v>9325694621</v>
      </c>
      <c r="M48" s="52">
        <f t="shared" si="21"/>
        <v>9325694621</v>
      </c>
      <c r="N48" s="52">
        <f t="shared" si="21"/>
        <v>13120802621</v>
      </c>
    </row>
    <row r="49" spans="1:14" s="62" customFormat="1" ht="26.25" customHeight="1">
      <c r="A49" s="48"/>
      <c r="B49" s="49">
        <v>1</v>
      </c>
      <c r="C49" s="50"/>
      <c r="D49" s="50"/>
      <c r="E49" s="56" t="s">
        <v>67</v>
      </c>
      <c r="F49" s="52">
        <f>F50</f>
        <v>0</v>
      </c>
      <c r="G49" s="52">
        <f t="shared" si="21"/>
        <v>28000000</v>
      </c>
      <c r="H49" s="53">
        <f t="shared" si="21"/>
        <v>3767108000</v>
      </c>
      <c r="I49" s="54">
        <f t="shared" si="21"/>
        <v>3795108000</v>
      </c>
      <c r="J49" s="52">
        <f aca="true" t="shared" si="22" ref="J49:N50">J50</f>
        <v>0</v>
      </c>
      <c r="K49" s="52">
        <f t="shared" si="22"/>
        <v>0</v>
      </c>
      <c r="L49" s="52">
        <f t="shared" si="22"/>
        <v>9325694621</v>
      </c>
      <c r="M49" s="52">
        <f t="shared" si="22"/>
        <v>9325694621</v>
      </c>
      <c r="N49" s="52">
        <f t="shared" si="22"/>
        <v>13120802621</v>
      </c>
    </row>
    <row r="50" spans="1:14" s="62" customFormat="1" ht="26.25" customHeight="1">
      <c r="A50" s="48"/>
      <c r="B50" s="49"/>
      <c r="C50" s="50"/>
      <c r="D50" s="50"/>
      <c r="E50" s="51" t="s">
        <v>68</v>
      </c>
      <c r="F50" s="52">
        <f>F51</f>
        <v>0</v>
      </c>
      <c r="G50" s="52">
        <f t="shared" si="21"/>
        <v>28000000</v>
      </c>
      <c r="H50" s="53">
        <f t="shared" si="21"/>
        <v>3767108000</v>
      </c>
      <c r="I50" s="54">
        <f t="shared" si="21"/>
        <v>3795108000</v>
      </c>
      <c r="J50" s="52">
        <f t="shared" si="22"/>
        <v>0</v>
      </c>
      <c r="K50" s="52">
        <f t="shared" si="22"/>
        <v>0</v>
      </c>
      <c r="L50" s="52">
        <f t="shared" si="22"/>
        <v>9325694621</v>
      </c>
      <c r="M50" s="52">
        <f t="shared" si="22"/>
        <v>9325694621</v>
      </c>
      <c r="N50" s="52">
        <f t="shared" si="22"/>
        <v>13120802621</v>
      </c>
    </row>
    <row r="51" spans="1:14" s="62" customFormat="1" ht="24" customHeight="1">
      <c r="A51" s="48"/>
      <c r="B51" s="49"/>
      <c r="C51" s="49">
        <v>1</v>
      </c>
      <c r="D51" s="49"/>
      <c r="E51" s="57" t="s">
        <v>69</v>
      </c>
      <c r="F51" s="58">
        <f>F52+F53</f>
        <v>0</v>
      </c>
      <c r="G51" s="58">
        <f aca="true" t="shared" si="23" ref="G51:N51">G52+G53</f>
        <v>28000000</v>
      </c>
      <c r="H51" s="59">
        <f t="shared" si="23"/>
        <v>3767108000</v>
      </c>
      <c r="I51" s="60">
        <f t="shared" si="23"/>
        <v>3795108000</v>
      </c>
      <c r="J51" s="58">
        <f t="shared" si="23"/>
        <v>0</v>
      </c>
      <c r="K51" s="58">
        <f t="shared" si="23"/>
        <v>0</v>
      </c>
      <c r="L51" s="58">
        <f t="shared" si="23"/>
        <v>9325694621</v>
      </c>
      <c r="M51" s="58">
        <f t="shared" si="23"/>
        <v>9325694621</v>
      </c>
      <c r="N51" s="58">
        <f t="shared" si="23"/>
        <v>13120802621</v>
      </c>
    </row>
    <row r="52" spans="1:14" s="71" customFormat="1" ht="24" customHeight="1">
      <c r="A52" s="48"/>
      <c r="B52" s="49"/>
      <c r="C52" s="49"/>
      <c r="D52" s="49">
        <v>1</v>
      </c>
      <c r="E52" s="57" t="s">
        <v>70</v>
      </c>
      <c r="F52" s="58">
        <v>0</v>
      </c>
      <c r="G52" s="58">
        <v>28000000</v>
      </c>
      <c r="H52" s="59">
        <v>3522000000</v>
      </c>
      <c r="I52" s="60">
        <f>F52+G52+H52</f>
        <v>3550000000</v>
      </c>
      <c r="J52" s="58">
        <v>0</v>
      </c>
      <c r="K52" s="58">
        <v>0</v>
      </c>
      <c r="L52" s="58">
        <v>3950000000</v>
      </c>
      <c r="M52" s="58">
        <f>J52+K52+L52</f>
        <v>3950000000</v>
      </c>
      <c r="N52" s="58">
        <f>I52+M52</f>
        <v>7500000000</v>
      </c>
    </row>
    <row r="53" spans="1:14" s="71" customFormat="1" ht="24" customHeight="1" thickBot="1">
      <c r="A53" s="64"/>
      <c r="B53" s="65"/>
      <c r="C53" s="65"/>
      <c r="D53" s="65">
        <v>2</v>
      </c>
      <c r="E53" s="66" t="s">
        <v>71</v>
      </c>
      <c r="F53" s="67">
        <v>0</v>
      </c>
      <c r="G53" s="67">
        <v>0</v>
      </c>
      <c r="H53" s="68">
        <v>245108000</v>
      </c>
      <c r="I53" s="69">
        <f>F53+G53+H53</f>
        <v>245108000</v>
      </c>
      <c r="J53" s="67">
        <v>0</v>
      </c>
      <c r="K53" s="67">
        <v>0</v>
      </c>
      <c r="L53" s="67">
        <v>5375694621</v>
      </c>
      <c r="M53" s="67">
        <f>J53+K53+L53</f>
        <v>5375694621</v>
      </c>
      <c r="N53" s="67">
        <f>I53+M53</f>
        <v>5620802621</v>
      </c>
    </row>
    <row r="54" spans="1:14" s="71" customFormat="1" ht="24" customHeight="1">
      <c r="A54" s="48">
        <v>4</v>
      </c>
      <c r="B54" s="49"/>
      <c r="C54" s="50"/>
      <c r="D54" s="50"/>
      <c r="E54" s="51" t="s">
        <v>72</v>
      </c>
      <c r="F54" s="52">
        <f>F55+F58+F61</f>
        <v>0</v>
      </c>
      <c r="G54" s="52">
        <f aca="true" t="shared" si="24" ref="G54:N54">G55+G58+G61</f>
        <v>308272745</v>
      </c>
      <c r="H54" s="53">
        <f t="shared" si="24"/>
        <v>31180716</v>
      </c>
      <c r="I54" s="54">
        <f t="shared" si="24"/>
        <v>339453461</v>
      </c>
      <c r="J54" s="52">
        <f t="shared" si="24"/>
        <v>3900000</v>
      </c>
      <c r="K54" s="52">
        <f t="shared" si="24"/>
        <v>766150438</v>
      </c>
      <c r="L54" s="52">
        <f t="shared" si="24"/>
        <v>4579545690</v>
      </c>
      <c r="M54" s="52">
        <f t="shared" si="24"/>
        <v>5349596128</v>
      </c>
      <c r="N54" s="52">
        <f t="shared" si="24"/>
        <v>5689049589</v>
      </c>
    </row>
    <row r="55" spans="1:14" s="71" customFormat="1" ht="24" customHeight="1">
      <c r="A55" s="48"/>
      <c r="B55" s="49">
        <v>1</v>
      </c>
      <c r="C55" s="50"/>
      <c r="D55" s="50"/>
      <c r="E55" s="56" t="s">
        <v>73</v>
      </c>
      <c r="F55" s="52">
        <f>F56</f>
        <v>0</v>
      </c>
      <c r="G55" s="52">
        <f aca="true" t="shared" si="25" ref="G55:N55">G56</f>
        <v>0</v>
      </c>
      <c r="H55" s="53">
        <f t="shared" si="25"/>
        <v>1797018</v>
      </c>
      <c r="I55" s="54">
        <f t="shared" si="25"/>
        <v>1797018</v>
      </c>
      <c r="J55" s="52">
        <f t="shared" si="25"/>
        <v>0</v>
      </c>
      <c r="K55" s="52">
        <f t="shared" si="25"/>
        <v>0</v>
      </c>
      <c r="L55" s="52">
        <f t="shared" si="25"/>
        <v>3843629520</v>
      </c>
      <c r="M55" s="52">
        <f t="shared" si="25"/>
        <v>3843629520</v>
      </c>
      <c r="N55" s="52">
        <f t="shared" si="25"/>
        <v>3845426538</v>
      </c>
    </row>
    <row r="56" spans="1:14" s="72" customFormat="1" ht="24" customHeight="1">
      <c r="A56" s="48"/>
      <c r="B56" s="49"/>
      <c r="C56" s="50"/>
      <c r="D56" s="50"/>
      <c r="E56" s="51" t="s">
        <v>74</v>
      </c>
      <c r="F56" s="52">
        <f aca="true" t="shared" si="26" ref="F56:O59">F57</f>
        <v>0</v>
      </c>
      <c r="G56" s="52">
        <f t="shared" si="26"/>
        <v>0</v>
      </c>
      <c r="H56" s="53">
        <f t="shared" si="26"/>
        <v>1797018</v>
      </c>
      <c r="I56" s="54">
        <f t="shared" si="26"/>
        <v>1797018</v>
      </c>
      <c r="J56" s="52">
        <f t="shared" si="26"/>
        <v>0</v>
      </c>
      <c r="K56" s="52">
        <f t="shared" si="26"/>
        <v>0</v>
      </c>
      <c r="L56" s="52">
        <f t="shared" si="26"/>
        <v>3843629520</v>
      </c>
      <c r="M56" s="52">
        <f t="shared" si="26"/>
        <v>3843629520</v>
      </c>
      <c r="N56" s="52">
        <f t="shared" si="26"/>
        <v>3845426538</v>
      </c>
    </row>
    <row r="57" spans="1:14" s="72" customFormat="1" ht="24" customHeight="1">
      <c r="A57" s="48"/>
      <c r="B57" s="49"/>
      <c r="C57" s="49">
        <v>1</v>
      </c>
      <c r="D57" s="50"/>
      <c r="E57" s="57" t="s">
        <v>75</v>
      </c>
      <c r="F57" s="58">
        <v>0</v>
      </c>
      <c r="G57" s="58">
        <v>0</v>
      </c>
      <c r="H57" s="59">
        <v>1797018</v>
      </c>
      <c r="I57" s="60">
        <f>F57+G57+H57</f>
        <v>1797018</v>
      </c>
      <c r="J57" s="58">
        <v>0</v>
      </c>
      <c r="K57" s="58">
        <v>0</v>
      </c>
      <c r="L57" s="58">
        <v>3843629520</v>
      </c>
      <c r="M57" s="58">
        <f>J57+K57+L57</f>
        <v>3843629520</v>
      </c>
      <c r="N57" s="58">
        <f>I57+M57</f>
        <v>3845426538</v>
      </c>
    </row>
    <row r="58" spans="1:14" s="71" customFormat="1" ht="24" customHeight="1">
      <c r="A58" s="48"/>
      <c r="B58" s="49">
        <v>2</v>
      </c>
      <c r="C58" s="50"/>
      <c r="D58" s="50"/>
      <c r="E58" s="56" t="s">
        <v>76</v>
      </c>
      <c r="F58" s="52">
        <f t="shared" si="26"/>
        <v>0</v>
      </c>
      <c r="G58" s="52">
        <f t="shared" si="26"/>
        <v>164962000</v>
      </c>
      <c r="H58" s="53">
        <f t="shared" si="26"/>
        <v>29383698</v>
      </c>
      <c r="I58" s="54">
        <f t="shared" si="26"/>
        <v>194345698</v>
      </c>
      <c r="J58" s="52">
        <f t="shared" si="26"/>
        <v>0</v>
      </c>
      <c r="K58" s="52">
        <f t="shared" si="26"/>
        <v>28228000</v>
      </c>
      <c r="L58" s="52">
        <f t="shared" si="26"/>
        <v>101556284</v>
      </c>
      <c r="M58" s="52">
        <f t="shared" si="26"/>
        <v>129784284</v>
      </c>
      <c r="N58" s="52">
        <f t="shared" si="26"/>
        <v>324129982</v>
      </c>
    </row>
    <row r="59" spans="1:15" s="71" customFormat="1" ht="24" customHeight="1">
      <c r="A59" s="48"/>
      <c r="B59" s="49"/>
      <c r="C59" s="50"/>
      <c r="D59" s="50"/>
      <c r="E59" s="51" t="s">
        <v>4</v>
      </c>
      <c r="F59" s="52">
        <f>F60</f>
        <v>0</v>
      </c>
      <c r="G59" s="52">
        <f t="shared" si="26"/>
        <v>164962000</v>
      </c>
      <c r="H59" s="53">
        <f t="shared" si="26"/>
        <v>29383698</v>
      </c>
      <c r="I59" s="54">
        <f t="shared" si="26"/>
        <v>194345698</v>
      </c>
      <c r="J59" s="52">
        <f t="shared" si="26"/>
        <v>0</v>
      </c>
      <c r="K59" s="52">
        <f t="shared" si="26"/>
        <v>28228000</v>
      </c>
      <c r="L59" s="52">
        <f t="shared" si="26"/>
        <v>101556284</v>
      </c>
      <c r="M59" s="52">
        <f t="shared" si="26"/>
        <v>129784284</v>
      </c>
      <c r="N59" s="52">
        <f t="shared" si="26"/>
        <v>324129982</v>
      </c>
      <c r="O59" s="61">
        <f t="shared" si="26"/>
        <v>0</v>
      </c>
    </row>
    <row r="60" spans="1:14" s="72" customFormat="1" ht="24" customHeight="1">
      <c r="A60" s="48"/>
      <c r="B60" s="49"/>
      <c r="C60" s="49">
        <v>1</v>
      </c>
      <c r="D60" s="49"/>
      <c r="E60" s="57" t="s">
        <v>77</v>
      </c>
      <c r="F60" s="58">
        <v>0</v>
      </c>
      <c r="G60" s="58">
        <v>164962000</v>
      </c>
      <c r="H60" s="59">
        <v>29383698</v>
      </c>
      <c r="I60" s="60">
        <f>F60+G60+H60</f>
        <v>194345698</v>
      </c>
      <c r="J60" s="58">
        <v>0</v>
      </c>
      <c r="K60" s="58">
        <v>28228000</v>
      </c>
      <c r="L60" s="58">
        <v>101556284</v>
      </c>
      <c r="M60" s="58">
        <f>J60+K60+L60</f>
        <v>129784284</v>
      </c>
      <c r="N60" s="58">
        <f>I60+M60</f>
        <v>324129982</v>
      </c>
    </row>
    <row r="61" spans="1:15" s="72" customFormat="1" ht="24" customHeight="1">
      <c r="A61" s="48"/>
      <c r="B61" s="49">
        <v>3</v>
      </c>
      <c r="C61" s="50"/>
      <c r="D61" s="50"/>
      <c r="E61" s="56" t="s">
        <v>78</v>
      </c>
      <c r="F61" s="52">
        <f aca="true" t="shared" si="27" ref="F61:O62">F62</f>
        <v>0</v>
      </c>
      <c r="G61" s="52">
        <f t="shared" si="27"/>
        <v>143310745</v>
      </c>
      <c r="H61" s="53">
        <f t="shared" si="27"/>
        <v>0</v>
      </c>
      <c r="I61" s="54">
        <f t="shared" si="27"/>
        <v>143310745</v>
      </c>
      <c r="J61" s="52">
        <f t="shared" si="27"/>
        <v>3900000</v>
      </c>
      <c r="K61" s="52">
        <f t="shared" si="27"/>
        <v>737922438</v>
      </c>
      <c r="L61" s="52">
        <f t="shared" si="27"/>
        <v>634359886</v>
      </c>
      <c r="M61" s="52">
        <f t="shared" si="27"/>
        <v>1376182324</v>
      </c>
      <c r="N61" s="52">
        <f t="shared" si="27"/>
        <v>1519493069</v>
      </c>
      <c r="O61" s="55">
        <f t="shared" si="27"/>
        <v>0</v>
      </c>
    </row>
    <row r="62" spans="1:14" s="71" customFormat="1" ht="24" customHeight="1">
      <c r="A62" s="48"/>
      <c r="B62" s="49"/>
      <c r="C62" s="50"/>
      <c r="D62" s="50"/>
      <c r="E62" s="51" t="s">
        <v>79</v>
      </c>
      <c r="F62" s="52">
        <f>F63</f>
        <v>0</v>
      </c>
      <c r="G62" s="52">
        <f t="shared" si="27"/>
        <v>143310745</v>
      </c>
      <c r="H62" s="53">
        <f t="shared" si="27"/>
        <v>0</v>
      </c>
      <c r="I62" s="54">
        <f t="shared" si="27"/>
        <v>143310745</v>
      </c>
      <c r="J62" s="52">
        <f t="shared" si="27"/>
        <v>3900000</v>
      </c>
      <c r="K62" s="52">
        <f t="shared" si="27"/>
        <v>737922438</v>
      </c>
      <c r="L62" s="52">
        <f t="shared" si="27"/>
        <v>634359886</v>
      </c>
      <c r="M62" s="52">
        <f t="shared" si="27"/>
        <v>1376182324</v>
      </c>
      <c r="N62" s="52">
        <f t="shared" si="27"/>
        <v>1519493069</v>
      </c>
    </row>
    <row r="63" spans="1:14" s="71" customFormat="1" ht="24" customHeight="1">
      <c r="A63" s="48"/>
      <c r="B63" s="49"/>
      <c r="C63" s="49">
        <v>1</v>
      </c>
      <c r="D63" s="49"/>
      <c r="E63" s="57" t="s">
        <v>80</v>
      </c>
      <c r="F63" s="58">
        <f>F64</f>
        <v>0</v>
      </c>
      <c r="G63" s="58">
        <f aca="true" t="shared" si="28" ref="G63:N63">G64</f>
        <v>143310745</v>
      </c>
      <c r="H63" s="59">
        <f t="shared" si="28"/>
        <v>0</v>
      </c>
      <c r="I63" s="60">
        <f t="shared" si="28"/>
        <v>143310745</v>
      </c>
      <c r="J63" s="58">
        <f t="shared" si="28"/>
        <v>3900000</v>
      </c>
      <c r="K63" s="58">
        <f t="shared" si="28"/>
        <v>737922438</v>
      </c>
      <c r="L63" s="58">
        <f t="shared" si="28"/>
        <v>634359886</v>
      </c>
      <c r="M63" s="58">
        <f t="shared" si="28"/>
        <v>1376182324</v>
      </c>
      <c r="N63" s="58">
        <f t="shared" si="28"/>
        <v>1519493069</v>
      </c>
    </row>
    <row r="64" spans="1:14" s="71" customFormat="1" ht="24" customHeight="1">
      <c r="A64" s="48"/>
      <c r="B64" s="49"/>
      <c r="C64" s="49"/>
      <c r="D64" s="49">
        <v>1</v>
      </c>
      <c r="E64" s="57" t="s">
        <v>81</v>
      </c>
      <c r="F64" s="58">
        <v>0</v>
      </c>
      <c r="G64" s="58">
        <v>143310745</v>
      </c>
      <c r="H64" s="59">
        <v>0</v>
      </c>
      <c r="I64" s="60">
        <f>F64+G64+H64</f>
        <v>143310745</v>
      </c>
      <c r="J64" s="58">
        <v>3900000</v>
      </c>
      <c r="K64" s="58">
        <v>737922438</v>
      </c>
      <c r="L64" s="58">
        <v>634359886</v>
      </c>
      <c r="M64" s="58">
        <f>J64+K64+L64</f>
        <v>1376182324</v>
      </c>
      <c r="N64" s="58">
        <f>M64+I64</f>
        <v>1519493069</v>
      </c>
    </row>
    <row r="65" spans="1:14" s="71" customFormat="1" ht="24" customHeight="1">
      <c r="A65" s="48">
        <v>5</v>
      </c>
      <c r="B65" s="49"/>
      <c r="C65" s="50"/>
      <c r="D65" s="50"/>
      <c r="E65" s="51" t="s">
        <v>82</v>
      </c>
      <c r="F65" s="52">
        <f>F66+F75</f>
        <v>0</v>
      </c>
      <c r="G65" s="52">
        <f aca="true" t="shared" si="29" ref="G65:N65">G66+G75</f>
        <v>0</v>
      </c>
      <c r="H65" s="53">
        <f t="shared" si="29"/>
        <v>924100000</v>
      </c>
      <c r="I65" s="54">
        <f t="shared" si="29"/>
        <v>924100000</v>
      </c>
      <c r="J65" s="52">
        <f t="shared" si="29"/>
        <v>0</v>
      </c>
      <c r="K65" s="52">
        <f t="shared" si="29"/>
        <v>11704338000</v>
      </c>
      <c r="L65" s="52">
        <f t="shared" si="29"/>
        <v>40657372151</v>
      </c>
      <c r="M65" s="52">
        <f t="shared" si="29"/>
        <v>52361710151</v>
      </c>
      <c r="N65" s="52">
        <f t="shared" si="29"/>
        <v>53285810151</v>
      </c>
    </row>
    <row r="66" spans="1:15" s="71" customFormat="1" ht="24" customHeight="1">
      <c r="A66" s="48"/>
      <c r="B66" s="49">
        <v>1</v>
      </c>
      <c r="C66" s="50"/>
      <c r="D66" s="50"/>
      <c r="E66" s="56" t="s">
        <v>83</v>
      </c>
      <c r="F66" s="52">
        <f>F67</f>
        <v>0</v>
      </c>
      <c r="G66" s="52">
        <f aca="true" t="shared" si="30" ref="G66:O66">G67</f>
        <v>0</v>
      </c>
      <c r="H66" s="53">
        <f t="shared" si="30"/>
        <v>924100000</v>
      </c>
      <c r="I66" s="54">
        <f t="shared" si="30"/>
        <v>924100000</v>
      </c>
      <c r="J66" s="52">
        <f t="shared" si="30"/>
        <v>0</v>
      </c>
      <c r="K66" s="52">
        <f t="shared" si="30"/>
        <v>8504338000</v>
      </c>
      <c r="L66" s="52">
        <f t="shared" si="30"/>
        <v>40657372151</v>
      </c>
      <c r="M66" s="52">
        <f t="shared" si="30"/>
        <v>49161710151</v>
      </c>
      <c r="N66" s="52">
        <f t="shared" si="30"/>
        <v>50085810151</v>
      </c>
      <c r="O66" s="61">
        <f t="shared" si="30"/>
        <v>0</v>
      </c>
    </row>
    <row r="67" spans="1:14" s="71" customFormat="1" ht="24" customHeight="1">
      <c r="A67" s="48"/>
      <c r="B67" s="49"/>
      <c r="C67" s="50"/>
      <c r="D67" s="50"/>
      <c r="E67" s="51" t="s">
        <v>4</v>
      </c>
      <c r="F67" s="52">
        <f>F68+F70+F74</f>
        <v>0</v>
      </c>
      <c r="G67" s="52">
        <f aca="true" t="shared" si="31" ref="G67:N67">G68+G70+G74</f>
        <v>0</v>
      </c>
      <c r="H67" s="53">
        <f t="shared" si="31"/>
        <v>924100000</v>
      </c>
      <c r="I67" s="54">
        <f t="shared" si="31"/>
        <v>924100000</v>
      </c>
      <c r="J67" s="52">
        <f t="shared" si="31"/>
        <v>0</v>
      </c>
      <c r="K67" s="52">
        <f t="shared" si="31"/>
        <v>8504338000</v>
      </c>
      <c r="L67" s="52">
        <f t="shared" si="31"/>
        <v>40657372151</v>
      </c>
      <c r="M67" s="52">
        <f t="shared" si="31"/>
        <v>49161710151</v>
      </c>
      <c r="N67" s="52">
        <f t="shared" si="31"/>
        <v>50085810151</v>
      </c>
    </row>
    <row r="68" spans="1:14" s="71" customFormat="1" ht="24" customHeight="1">
      <c r="A68" s="48"/>
      <c r="B68" s="49"/>
      <c r="C68" s="49">
        <v>1</v>
      </c>
      <c r="D68" s="49"/>
      <c r="E68" s="57" t="s">
        <v>84</v>
      </c>
      <c r="F68" s="58">
        <f>F69</f>
        <v>0</v>
      </c>
      <c r="G68" s="58">
        <f aca="true" t="shared" si="32" ref="G68:N68">G69</f>
        <v>0</v>
      </c>
      <c r="H68" s="59">
        <f t="shared" si="32"/>
        <v>0</v>
      </c>
      <c r="I68" s="60">
        <f t="shared" si="32"/>
        <v>0</v>
      </c>
      <c r="J68" s="58">
        <f t="shared" si="32"/>
        <v>0</v>
      </c>
      <c r="K68" s="58">
        <f t="shared" si="32"/>
        <v>26000000</v>
      </c>
      <c r="L68" s="58">
        <f t="shared" si="32"/>
        <v>0</v>
      </c>
      <c r="M68" s="58">
        <f t="shared" si="32"/>
        <v>26000000</v>
      </c>
      <c r="N68" s="58">
        <f t="shared" si="32"/>
        <v>26000000</v>
      </c>
    </row>
    <row r="69" spans="1:14" s="73" customFormat="1" ht="24" customHeight="1">
      <c r="A69" s="48"/>
      <c r="B69" s="49"/>
      <c r="C69" s="49"/>
      <c r="D69" s="49">
        <v>1</v>
      </c>
      <c r="E69" s="57" t="s">
        <v>85</v>
      </c>
      <c r="F69" s="58">
        <v>0</v>
      </c>
      <c r="G69" s="58">
        <v>0</v>
      </c>
      <c r="H69" s="59">
        <v>0</v>
      </c>
      <c r="I69" s="60">
        <f>F69+G69+H69</f>
        <v>0</v>
      </c>
      <c r="J69" s="58">
        <v>0</v>
      </c>
      <c r="K69" s="58">
        <v>26000000</v>
      </c>
      <c r="L69" s="58">
        <v>0</v>
      </c>
      <c r="M69" s="58">
        <f>J69+K69+L69</f>
        <v>26000000</v>
      </c>
      <c r="N69" s="58">
        <f>I69+M69</f>
        <v>26000000</v>
      </c>
    </row>
    <row r="70" spans="1:14" ht="24" customHeight="1">
      <c r="A70" s="48"/>
      <c r="B70" s="49"/>
      <c r="C70" s="49">
        <v>2</v>
      </c>
      <c r="D70" s="49"/>
      <c r="E70" s="57" t="s">
        <v>86</v>
      </c>
      <c r="F70" s="59">
        <f>F71+F72+F73</f>
        <v>0</v>
      </c>
      <c r="G70" s="59">
        <f aca="true" t="shared" si="33" ref="G70:N70">G71+G72+G73</f>
        <v>0</v>
      </c>
      <c r="H70" s="59">
        <f t="shared" si="33"/>
        <v>0</v>
      </c>
      <c r="I70" s="60">
        <f t="shared" si="33"/>
        <v>0</v>
      </c>
      <c r="J70" s="59">
        <f t="shared" si="33"/>
        <v>0</v>
      </c>
      <c r="K70" s="59">
        <f t="shared" si="33"/>
        <v>8478338000</v>
      </c>
      <c r="L70" s="59">
        <f t="shared" si="33"/>
        <v>24002472000</v>
      </c>
      <c r="M70" s="59">
        <f t="shared" si="33"/>
        <v>32480810000</v>
      </c>
      <c r="N70" s="58">
        <f t="shared" si="33"/>
        <v>32480810000</v>
      </c>
    </row>
    <row r="71" spans="1:14" ht="24" customHeight="1">
      <c r="A71" s="48"/>
      <c r="B71" s="49"/>
      <c r="C71" s="49"/>
      <c r="D71" s="49">
        <v>1</v>
      </c>
      <c r="E71" s="57" t="s">
        <v>87</v>
      </c>
      <c r="F71" s="59">
        <v>0</v>
      </c>
      <c r="G71" s="59">
        <v>0</v>
      </c>
      <c r="H71" s="59">
        <v>0</v>
      </c>
      <c r="I71" s="60">
        <f>F71+G71+H71</f>
        <v>0</v>
      </c>
      <c r="J71" s="59">
        <v>0</v>
      </c>
      <c r="K71" s="59">
        <v>2303000000</v>
      </c>
      <c r="L71" s="59">
        <v>3061100000</v>
      </c>
      <c r="M71" s="59">
        <f>J71+K71+L71</f>
        <v>5364100000</v>
      </c>
      <c r="N71" s="58">
        <f>I71+M71</f>
        <v>5364100000</v>
      </c>
    </row>
    <row r="72" spans="1:14" ht="24" customHeight="1">
      <c r="A72" s="48"/>
      <c r="B72" s="49"/>
      <c r="C72" s="49"/>
      <c r="D72" s="49">
        <v>2</v>
      </c>
      <c r="E72" s="57" t="s">
        <v>88</v>
      </c>
      <c r="F72" s="59">
        <v>0</v>
      </c>
      <c r="G72" s="59">
        <v>0</v>
      </c>
      <c r="H72" s="59">
        <v>0</v>
      </c>
      <c r="I72" s="60">
        <f>F72+G72+H72</f>
        <v>0</v>
      </c>
      <c r="J72" s="59">
        <v>0</v>
      </c>
      <c r="K72" s="59">
        <v>2807604000</v>
      </c>
      <c r="L72" s="59">
        <v>3354372000</v>
      </c>
      <c r="M72" s="59">
        <f>J72+K72+L72</f>
        <v>6161976000</v>
      </c>
      <c r="N72" s="58">
        <f>I72+M72</f>
        <v>6161976000</v>
      </c>
    </row>
    <row r="73" spans="1:14" ht="24" customHeight="1">
      <c r="A73" s="48"/>
      <c r="B73" s="49"/>
      <c r="C73" s="49"/>
      <c r="D73" s="49">
        <v>3</v>
      </c>
      <c r="E73" s="57" t="s">
        <v>89</v>
      </c>
      <c r="F73" s="59">
        <v>0</v>
      </c>
      <c r="G73" s="59">
        <v>0</v>
      </c>
      <c r="H73" s="59">
        <v>0</v>
      </c>
      <c r="I73" s="60">
        <f>F73+G73+H73</f>
        <v>0</v>
      </c>
      <c r="J73" s="59">
        <v>0</v>
      </c>
      <c r="K73" s="59">
        <v>3367734000</v>
      </c>
      <c r="L73" s="59">
        <v>17587000000</v>
      </c>
      <c r="M73" s="59">
        <f>J73+K73+L73</f>
        <v>20954734000</v>
      </c>
      <c r="N73" s="58">
        <f>I73+M73</f>
        <v>20954734000</v>
      </c>
    </row>
    <row r="74" spans="1:14" ht="24" customHeight="1">
      <c r="A74" s="48"/>
      <c r="B74" s="49"/>
      <c r="C74" s="49">
        <v>3</v>
      </c>
      <c r="D74" s="49"/>
      <c r="E74" s="57" t="s">
        <v>90</v>
      </c>
      <c r="F74" s="59">
        <v>0</v>
      </c>
      <c r="G74" s="59">
        <v>0</v>
      </c>
      <c r="H74" s="59">
        <v>924100000</v>
      </c>
      <c r="I74" s="60">
        <f>F74+G74+H74</f>
        <v>924100000</v>
      </c>
      <c r="J74" s="59">
        <v>0</v>
      </c>
      <c r="K74" s="59">
        <v>0</v>
      </c>
      <c r="L74" s="59">
        <v>16654900151</v>
      </c>
      <c r="M74" s="59">
        <f>J74+K74+L74</f>
        <v>16654900151</v>
      </c>
      <c r="N74" s="58">
        <f>I74+M74</f>
        <v>17579000151</v>
      </c>
    </row>
    <row r="75" spans="1:14" ht="24" customHeight="1">
      <c r="A75" s="48"/>
      <c r="B75" s="49">
        <v>2</v>
      </c>
      <c r="C75" s="50"/>
      <c r="D75" s="50"/>
      <c r="E75" s="56" t="s">
        <v>91</v>
      </c>
      <c r="F75" s="53">
        <f>F76</f>
        <v>0</v>
      </c>
      <c r="G75" s="53">
        <f aca="true" t="shared" si="34" ref="G75:N77">G76</f>
        <v>0</v>
      </c>
      <c r="H75" s="53">
        <f t="shared" si="34"/>
        <v>0</v>
      </c>
      <c r="I75" s="54">
        <f t="shared" si="34"/>
        <v>0</v>
      </c>
      <c r="J75" s="53">
        <f t="shared" si="34"/>
        <v>0</v>
      </c>
      <c r="K75" s="53">
        <f t="shared" si="34"/>
        <v>3200000000</v>
      </c>
      <c r="L75" s="53">
        <f t="shared" si="34"/>
        <v>0</v>
      </c>
      <c r="M75" s="53">
        <f t="shared" si="34"/>
        <v>3200000000</v>
      </c>
      <c r="N75" s="52">
        <f t="shared" si="34"/>
        <v>3200000000</v>
      </c>
    </row>
    <row r="76" spans="1:14" ht="24" customHeight="1">
      <c r="A76" s="48"/>
      <c r="B76" s="49"/>
      <c r="C76" s="50"/>
      <c r="D76" s="50"/>
      <c r="E76" s="51" t="s">
        <v>4</v>
      </c>
      <c r="F76" s="53">
        <f>F77</f>
        <v>0</v>
      </c>
      <c r="G76" s="53">
        <f t="shared" si="34"/>
        <v>0</v>
      </c>
      <c r="H76" s="53">
        <f t="shared" si="34"/>
        <v>0</v>
      </c>
      <c r="I76" s="54">
        <f t="shared" si="34"/>
        <v>0</v>
      </c>
      <c r="J76" s="53">
        <f t="shared" si="34"/>
        <v>0</v>
      </c>
      <c r="K76" s="53">
        <f t="shared" si="34"/>
        <v>3200000000</v>
      </c>
      <c r="L76" s="53">
        <f t="shared" si="34"/>
        <v>0</v>
      </c>
      <c r="M76" s="53">
        <f t="shared" si="34"/>
        <v>3200000000</v>
      </c>
      <c r="N76" s="52">
        <f t="shared" si="34"/>
        <v>3200000000</v>
      </c>
    </row>
    <row r="77" spans="1:14" ht="24" customHeight="1">
      <c r="A77" s="48"/>
      <c r="B77" s="49"/>
      <c r="C77" s="49">
        <v>1</v>
      </c>
      <c r="D77" s="49"/>
      <c r="E77" s="57" t="s">
        <v>92</v>
      </c>
      <c r="F77" s="59">
        <f>F78</f>
        <v>0</v>
      </c>
      <c r="G77" s="59">
        <f t="shared" si="34"/>
        <v>0</v>
      </c>
      <c r="H77" s="59">
        <f t="shared" si="34"/>
        <v>0</v>
      </c>
      <c r="I77" s="60">
        <f t="shared" si="34"/>
        <v>0</v>
      </c>
      <c r="J77" s="59">
        <f t="shared" si="34"/>
        <v>0</v>
      </c>
      <c r="K77" s="59">
        <f t="shared" si="34"/>
        <v>3200000000</v>
      </c>
      <c r="L77" s="59">
        <f t="shared" si="34"/>
        <v>0</v>
      </c>
      <c r="M77" s="59">
        <f t="shared" si="34"/>
        <v>3200000000</v>
      </c>
      <c r="N77" s="58">
        <f t="shared" si="34"/>
        <v>3200000000</v>
      </c>
    </row>
    <row r="78" spans="1:14" ht="23.25" customHeight="1" thickBot="1">
      <c r="A78" s="64"/>
      <c r="B78" s="65"/>
      <c r="C78" s="65"/>
      <c r="D78" s="65">
        <v>1</v>
      </c>
      <c r="E78" s="66" t="s">
        <v>93</v>
      </c>
      <c r="F78" s="68">
        <v>0</v>
      </c>
      <c r="G78" s="68">
        <v>0</v>
      </c>
      <c r="H78" s="68">
        <v>0</v>
      </c>
      <c r="I78" s="69">
        <f>F78+G78+H78</f>
        <v>0</v>
      </c>
      <c r="J78" s="68">
        <v>0</v>
      </c>
      <c r="K78" s="68">
        <v>3200000000</v>
      </c>
      <c r="L78" s="68">
        <v>0</v>
      </c>
      <c r="M78" s="68">
        <f>J78+K78+L78</f>
        <v>3200000000</v>
      </c>
      <c r="N78" s="67">
        <f>M78+I78</f>
        <v>3200000000</v>
      </c>
    </row>
    <row r="79" spans="1:14" ht="24" customHeight="1">
      <c r="A79" s="48">
        <v>6</v>
      </c>
      <c r="B79" s="49"/>
      <c r="C79" s="49"/>
      <c r="D79" s="49"/>
      <c r="E79" s="51" t="s">
        <v>94</v>
      </c>
      <c r="F79" s="53">
        <f>F80</f>
        <v>0</v>
      </c>
      <c r="G79" s="53">
        <f aca="true" t="shared" si="35" ref="G79:N81">G80</f>
        <v>0</v>
      </c>
      <c r="H79" s="53">
        <f t="shared" si="35"/>
        <v>0</v>
      </c>
      <c r="I79" s="54">
        <f t="shared" si="35"/>
        <v>0</v>
      </c>
      <c r="J79" s="53">
        <f t="shared" si="35"/>
        <v>0</v>
      </c>
      <c r="K79" s="53">
        <f t="shared" si="35"/>
        <v>0</v>
      </c>
      <c r="L79" s="53">
        <f t="shared" si="35"/>
        <v>29900000</v>
      </c>
      <c r="M79" s="53">
        <f t="shared" si="35"/>
        <v>29900000</v>
      </c>
      <c r="N79" s="52">
        <f t="shared" si="35"/>
        <v>29900000</v>
      </c>
    </row>
    <row r="80" spans="1:14" ht="24" customHeight="1">
      <c r="A80" s="48"/>
      <c r="B80" s="49">
        <v>1</v>
      </c>
      <c r="C80" s="49"/>
      <c r="D80" s="49"/>
      <c r="E80" s="56" t="s">
        <v>95</v>
      </c>
      <c r="F80" s="53">
        <f>F81</f>
        <v>0</v>
      </c>
      <c r="G80" s="53">
        <f t="shared" si="35"/>
        <v>0</v>
      </c>
      <c r="H80" s="53">
        <f t="shared" si="35"/>
        <v>0</v>
      </c>
      <c r="I80" s="54">
        <f t="shared" si="35"/>
        <v>0</v>
      </c>
      <c r="J80" s="53">
        <f t="shared" si="35"/>
        <v>0</v>
      </c>
      <c r="K80" s="53">
        <f t="shared" si="35"/>
        <v>0</v>
      </c>
      <c r="L80" s="53">
        <f t="shared" si="35"/>
        <v>29900000</v>
      </c>
      <c r="M80" s="53">
        <f t="shared" si="35"/>
        <v>29900000</v>
      </c>
      <c r="N80" s="52">
        <f t="shared" si="35"/>
        <v>29900000</v>
      </c>
    </row>
    <row r="81" spans="1:14" ht="24" customHeight="1">
      <c r="A81" s="48"/>
      <c r="B81" s="49"/>
      <c r="C81" s="49"/>
      <c r="D81" s="49"/>
      <c r="E81" s="51" t="s">
        <v>96</v>
      </c>
      <c r="F81" s="53">
        <f>F82</f>
        <v>0</v>
      </c>
      <c r="G81" s="53">
        <f t="shared" si="35"/>
        <v>0</v>
      </c>
      <c r="H81" s="53">
        <f t="shared" si="35"/>
        <v>0</v>
      </c>
      <c r="I81" s="54">
        <f t="shared" si="35"/>
        <v>0</v>
      </c>
      <c r="J81" s="53">
        <f t="shared" si="35"/>
        <v>0</v>
      </c>
      <c r="K81" s="53">
        <f t="shared" si="35"/>
        <v>0</v>
      </c>
      <c r="L81" s="53">
        <f t="shared" si="35"/>
        <v>29900000</v>
      </c>
      <c r="M81" s="53">
        <f t="shared" si="35"/>
        <v>29900000</v>
      </c>
      <c r="N81" s="52">
        <f t="shared" si="35"/>
        <v>29900000</v>
      </c>
    </row>
    <row r="82" spans="1:14" ht="24" customHeight="1">
      <c r="A82" s="48"/>
      <c r="B82" s="49"/>
      <c r="C82" s="74">
        <v>1</v>
      </c>
      <c r="D82" s="74"/>
      <c r="E82" s="75" t="s">
        <v>97</v>
      </c>
      <c r="F82" s="59">
        <v>0</v>
      </c>
      <c r="G82" s="59">
        <v>0</v>
      </c>
      <c r="H82" s="59">
        <v>0</v>
      </c>
      <c r="I82" s="60">
        <f>F82+G82+H82</f>
        <v>0</v>
      </c>
      <c r="J82" s="59">
        <v>0</v>
      </c>
      <c r="K82" s="59">
        <v>0</v>
      </c>
      <c r="L82" s="59">
        <v>29900000</v>
      </c>
      <c r="M82" s="59">
        <f>J82+K82+L82</f>
        <v>29900000</v>
      </c>
      <c r="N82" s="58">
        <f>M82+I82</f>
        <v>29900000</v>
      </c>
    </row>
    <row r="83" spans="1:16" ht="24" customHeight="1">
      <c r="A83" s="48">
        <v>7</v>
      </c>
      <c r="B83" s="49"/>
      <c r="C83" s="74"/>
      <c r="D83" s="74"/>
      <c r="E83" s="51" t="s">
        <v>98</v>
      </c>
      <c r="F83" s="53">
        <f>F84</f>
        <v>0</v>
      </c>
      <c r="G83" s="53">
        <f aca="true" t="shared" si="36" ref="G83:O86">G84</f>
        <v>0</v>
      </c>
      <c r="H83" s="53">
        <f t="shared" si="36"/>
        <v>91856762</v>
      </c>
      <c r="I83" s="54">
        <f t="shared" si="36"/>
        <v>91856762</v>
      </c>
      <c r="J83" s="53">
        <f t="shared" si="36"/>
        <v>0</v>
      </c>
      <c r="K83" s="53">
        <f t="shared" si="36"/>
        <v>0</v>
      </c>
      <c r="L83" s="53">
        <f t="shared" si="36"/>
        <v>2614321170</v>
      </c>
      <c r="M83" s="53">
        <f t="shared" si="36"/>
        <v>2614321170</v>
      </c>
      <c r="N83" s="52">
        <f t="shared" si="36"/>
        <v>2706177932</v>
      </c>
      <c r="O83" s="76">
        <f t="shared" si="36"/>
        <v>0</v>
      </c>
      <c r="P83" s="76"/>
    </row>
    <row r="84" spans="1:14" ht="24" customHeight="1">
      <c r="A84" s="48"/>
      <c r="B84" s="49">
        <v>1</v>
      </c>
      <c r="C84" s="74"/>
      <c r="D84" s="74"/>
      <c r="E84" s="56" t="s">
        <v>99</v>
      </c>
      <c r="F84" s="53">
        <f>F85</f>
        <v>0</v>
      </c>
      <c r="G84" s="53">
        <f t="shared" si="36"/>
        <v>0</v>
      </c>
      <c r="H84" s="53">
        <f t="shared" si="36"/>
        <v>91856762</v>
      </c>
      <c r="I84" s="54">
        <f t="shared" si="36"/>
        <v>91856762</v>
      </c>
      <c r="J84" s="53">
        <f t="shared" si="36"/>
        <v>0</v>
      </c>
      <c r="K84" s="53">
        <f t="shared" si="36"/>
        <v>0</v>
      </c>
      <c r="L84" s="53">
        <f t="shared" si="36"/>
        <v>2614321170</v>
      </c>
      <c r="M84" s="53">
        <f t="shared" si="36"/>
        <v>2614321170</v>
      </c>
      <c r="N84" s="52">
        <f t="shared" si="36"/>
        <v>2706177932</v>
      </c>
    </row>
    <row r="85" spans="1:14" ht="24" customHeight="1">
      <c r="A85" s="48"/>
      <c r="B85" s="49"/>
      <c r="C85" s="74"/>
      <c r="D85" s="74"/>
      <c r="E85" s="51" t="s">
        <v>100</v>
      </c>
      <c r="F85" s="53">
        <f>F86</f>
        <v>0</v>
      </c>
      <c r="G85" s="53">
        <f t="shared" si="36"/>
        <v>0</v>
      </c>
      <c r="H85" s="53">
        <f t="shared" si="36"/>
        <v>91856762</v>
      </c>
      <c r="I85" s="54">
        <f t="shared" si="36"/>
        <v>91856762</v>
      </c>
      <c r="J85" s="53">
        <f t="shared" si="36"/>
        <v>0</v>
      </c>
      <c r="K85" s="53">
        <f t="shared" si="36"/>
        <v>0</v>
      </c>
      <c r="L85" s="53">
        <f t="shared" si="36"/>
        <v>2614321170</v>
      </c>
      <c r="M85" s="53">
        <f t="shared" si="36"/>
        <v>2614321170</v>
      </c>
      <c r="N85" s="52">
        <f t="shared" si="36"/>
        <v>2706177932</v>
      </c>
    </row>
    <row r="86" spans="1:14" ht="24" customHeight="1">
      <c r="A86" s="48"/>
      <c r="B86" s="49"/>
      <c r="C86" s="74">
        <v>1</v>
      </c>
      <c r="D86" s="74"/>
      <c r="E86" s="75" t="s">
        <v>101</v>
      </c>
      <c r="F86" s="59">
        <f>F87</f>
        <v>0</v>
      </c>
      <c r="G86" s="59">
        <f t="shared" si="36"/>
        <v>0</v>
      </c>
      <c r="H86" s="59">
        <f t="shared" si="36"/>
        <v>91856762</v>
      </c>
      <c r="I86" s="60">
        <f t="shared" si="36"/>
        <v>91856762</v>
      </c>
      <c r="J86" s="59">
        <f t="shared" si="36"/>
        <v>0</v>
      </c>
      <c r="K86" s="59">
        <f t="shared" si="36"/>
        <v>0</v>
      </c>
      <c r="L86" s="59">
        <f t="shared" si="36"/>
        <v>2614321170</v>
      </c>
      <c r="M86" s="59">
        <f t="shared" si="36"/>
        <v>2614321170</v>
      </c>
      <c r="N86" s="58">
        <f t="shared" si="36"/>
        <v>2706177932</v>
      </c>
    </row>
    <row r="87" spans="1:14" ht="24" customHeight="1">
      <c r="A87" s="48"/>
      <c r="B87" s="49"/>
      <c r="C87" s="74"/>
      <c r="D87" s="74">
        <v>1</v>
      </c>
      <c r="E87" s="75" t="s">
        <v>102</v>
      </c>
      <c r="F87" s="59">
        <v>0</v>
      </c>
      <c r="G87" s="59">
        <v>0</v>
      </c>
      <c r="H87" s="59">
        <v>91856762</v>
      </c>
      <c r="I87" s="60">
        <f>F87+G87+H87</f>
        <v>91856762</v>
      </c>
      <c r="J87" s="59">
        <v>0</v>
      </c>
      <c r="K87" s="59">
        <v>0</v>
      </c>
      <c r="L87" s="59">
        <v>2614321170</v>
      </c>
      <c r="M87" s="59">
        <f>J87+K87+L87</f>
        <v>2614321170</v>
      </c>
      <c r="N87" s="58">
        <f>M87+I87</f>
        <v>2706177932</v>
      </c>
    </row>
    <row r="88" spans="1:16" ht="24" customHeight="1">
      <c r="A88" s="48">
        <v>8</v>
      </c>
      <c r="B88" s="49"/>
      <c r="C88" s="74"/>
      <c r="D88" s="74"/>
      <c r="E88" s="51" t="s">
        <v>103</v>
      </c>
      <c r="F88" s="53">
        <f>F89</f>
        <v>0</v>
      </c>
      <c r="G88" s="53">
        <f aca="true" t="shared" si="37" ref="G88:O91">G89</f>
        <v>0</v>
      </c>
      <c r="H88" s="53">
        <f t="shared" si="37"/>
        <v>3950866</v>
      </c>
      <c r="I88" s="54">
        <f t="shared" si="37"/>
        <v>3950866</v>
      </c>
      <c r="J88" s="53">
        <f t="shared" si="37"/>
        <v>0</v>
      </c>
      <c r="K88" s="53">
        <f t="shared" si="37"/>
        <v>0</v>
      </c>
      <c r="L88" s="53">
        <f t="shared" si="37"/>
        <v>34631794</v>
      </c>
      <c r="M88" s="53">
        <f t="shared" si="37"/>
        <v>34631794</v>
      </c>
      <c r="N88" s="52">
        <f t="shared" si="37"/>
        <v>38582660</v>
      </c>
      <c r="O88" s="76">
        <f t="shared" si="37"/>
        <v>0</v>
      </c>
      <c r="P88" s="76"/>
    </row>
    <row r="89" spans="1:14" ht="24" customHeight="1">
      <c r="A89" s="48"/>
      <c r="B89" s="49">
        <v>1</v>
      </c>
      <c r="C89" s="74"/>
      <c r="D89" s="74"/>
      <c r="E89" s="56" t="s">
        <v>104</v>
      </c>
      <c r="F89" s="53">
        <f>F90</f>
        <v>0</v>
      </c>
      <c r="G89" s="53">
        <f t="shared" si="37"/>
        <v>0</v>
      </c>
      <c r="H89" s="53">
        <f t="shared" si="37"/>
        <v>3950866</v>
      </c>
      <c r="I89" s="54">
        <f t="shared" si="37"/>
        <v>3950866</v>
      </c>
      <c r="J89" s="53">
        <f t="shared" si="37"/>
        <v>0</v>
      </c>
      <c r="K89" s="53">
        <f t="shared" si="37"/>
        <v>0</v>
      </c>
      <c r="L89" s="53">
        <f t="shared" si="37"/>
        <v>34631794</v>
      </c>
      <c r="M89" s="53">
        <f t="shared" si="37"/>
        <v>34631794</v>
      </c>
      <c r="N89" s="52">
        <f t="shared" si="37"/>
        <v>38582660</v>
      </c>
    </row>
    <row r="90" spans="1:16" ht="24" customHeight="1">
      <c r="A90" s="48"/>
      <c r="B90" s="49"/>
      <c r="C90" s="74"/>
      <c r="D90" s="74"/>
      <c r="E90" s="51" t="s">
        <v>105</v>
      </c>
      <c r="F90" s="53">
        <f>F91</f>
        <v>0</v>
      </c>
      <c r="G90" s="53">
        <f t="shared" si="37"/>
        <v>0</v>
      </c>
      <c r="H90" s="53">
        <f t="shared" si="37"/>
        <v>3950866</v>
      </c>
      <c r="I90" s="54">
        <f t="shared" si="37"/>
        <v>3950866</v>
      </c>
      <c r="J90" s="53">
        <f t="shared" si="37"/>
        <v>0</v>
      </c>
      <c r="K90" s="53">
        <f t="shared" si="37"/>
        <v>0</v>
      </c>
      <c r="L90" s="53">
        <f t="shared" si="37"/>
        <v>34631794</v>
      </c>
      <c r="M90" s="53">
        <f t="shared" si="37"/>
        <v>34631794</v>
      </c>
      <c r="N90" s="52">
        <f t="shared" si="37"/>
        <v>38582660</v>
      </c>
      <c r="O90" s="76">
        <f>O91</f>
        <v>0</v>
      </c>
      <c r="P90" s="76"/>
    </row>
    <row r="91" spans="1:14" ht="24" customHeight="1">
      <c r="A91" s="48"/>
      <c r="B91" s="49"/>
      <c r="C91" s="74">
        <v>1</v>
      </c>
      <c r="D91" s="74"/>
      <c r="E91" s="75" t="s">
        <v>106</v>
      </c>
      <c r="F91" s="59">
        <f>F92</f>
        <v>0</v>
      </c>
      <c r="G91" s="59">
        <f t="shared" si="37"/>
        <v>0</v>
      </c>
      <c r="H91" s="59">
        <f t="shared" si="37"/>
        <v>3950866</v>
      </c>
      <c r="I91" s="60">
        <f t="shared" si="37"/>
        <v>3950866</v>
      </c>
      <c r="J91" s="59">
        <f t="shared" si="37"/>
        <v>0</v>
      </c>
      <c r="K91" s="59">
        <f t="shared" si="37"/>
        <v>0</v>
      </c>
      <c r="L91" s="59">
        <f t="shared" si="37"/>
        <v>34631794</v>
      </c>
      <c r="M91" s="59">
        <f t="shared" si="37"/>
        <v>34631794</v>
      </c>
      <c r="N91" s="58">
        <f t="shared" si="37"/>
        <v>38582660</v>
      </c>
    </row>
    <row r="92" spans="1:14" ht="24" customHeight="1">
      <c r="A92" s="48"/>
      <c r="B92" s="49"/>
      <c r="C92" s="74"/>
      <c r="D92" s="74">
        <v>1</v>
      </c>
      <c r="E92" s="75" t="s">
        <v>107</v>
      </c>
      <c r="F92" s="59">
        <v>0</v>
      </c>
      <c r="G92" s="59">
        <v>0</v>
      </c>
      <c r="H92" s="59">
        <v>3950866</v>
      </c>
      <c r="I92" s="60">
        <f>F92+G92+H92</f>
        <v>3950866</v>
      </c>
      <c r="J92" s="59">
        <v>0</v>
      </c>
      <c r="K92" s="59">
        <v>0</v>
      </c>
      <c r="L92" s="59">
        <v>34631794</v>
      </c>
      <c r="M92" s="59">
        <f>J92+K92+L92</f>
        <v>34631794</v>
      </c>
      <c r="N92" s="58">
        <f>M92+I92</f>
        <v>38582660</v>
      </c>
    </row>
    <row r="93" spans="1:14" ht="24" customHeight="1">
      <c r="A93" s="48">
        <v>9</v>
      </c>
      <c r="B93" s="49"/>
      <c r="C93" s="74"/>
      <c r="D93" s="74"/>
      <c r="E93" s="51" t="s">
        <v>108</v>
      </c>
      <c r="F93" s="53">
        <f>F94</f>
        <v>0</v>
      </c>
      <c r="G93" s="53">
        <f aca="true" t="shared" si="38" ref="G93:N95">G94</f>
        <v>0</v>
      </c>
      <c r="H93" s="53">
        <f t="shared" si="38"/>
        <v>11400000</v>
      </c>
      <c r="I93" s="54">
        <f t="shared" si="38"/>
        <v>11400000</v>
      </c>
      <c r="J93" s="53">
        <f t="shared" si="38"/>
        <v>0</v>
      </c>
      <c r="K93" s="53">
        <f t="shared" si="38"/>
        <v>0</v>
      </c>
      <c r="L93" s="53">
        <f t="shared" si="38"/>
        <v>59852934</v>
      </c>
      <c r="M93" s="53">
        <f t="shared" si="38"/>
        <v>59852934</v>
      </c>
      <c r="N93" s="52">
        <f t="shared" si="38"/>
        <v>71252934</v>
      </c>
    </row>
    <row r="94" spans="1:16" ht="24" customHeight="1">
      <c r="A94" s="48"/>
      <c r="B94" s="49"/>
      <c r="C94" s="74"/>
      <c r="D94" s="74"/>
      <c r="E94" s="56" t="s">
        <v>109</v>
      </c>
      <c r="F94" s="53">
        <f>F95</f>
        <v>0</v>
      </c>
      <c r="G94" s="53">
        <f t="shared" si="38"/>
        <v>0</v>
      </c>
      <c r="H94" s="53">
        <f t="shared" si="38"/>
        <v>11400000</v>
      </c>
      <c r="I94" s="54">
        <f t="shared" si="38"/>
        <v>11400000</v>
      </c>
      <c r="J94" s="53">
        <f t="shared" si="38"/>
        <v>0</v>
      </c>
      <c r="K94" s="53">
        <f t="shared" si="38"/>
        <v>0</v>
      </c>
      <c r="L94" s="53">
        <f t="shared" si="38"/>
        <v>59852934</v>
      </c>
      <c r="M94" s="53">
        <f t="shared" si="38"/>
        <v>59852934</v>
      </c>
      <c r="N94" s="52">
        <f t="shared" si="38"/>
        <v>71252934</v>
      </c>
      <c r="O94" s="76">
        <f>O95</f>
        <v>0</v>
      </c>
      <c r="P94" s="76"/>
    </row>
    <row r="95" spans="1:14" ht="24" customHeight="1">
      <c r="A95" s="48"/>
      <c r="B95" s="49"/>
      <c r="C95" s="74"/>
      <c r="D95" s="74"/>
      <c r="E95" s="51" t="s">
        <v>110</v>
      </c>
      <c r="F95" s="53">
        <f>F96</f>
        <v>0</v>
      </c>
      <c r="G95" s="53">
        <f t="shared" si="38"/>
        <v>0</v>
      </c>
      <c r="H95" s="53">
        <f t="shared" si="38"/>
        <v>11400000</v>
      </c>
      <c r="I95" s="54">
        <f t="shared" si="38"/>
        <v>11400000</v>
      </c>
      <c r="J95" s="53">
        <f t="shared" si="38"/>
        <v>0</v>
      </c>
      <c r="K95" s="53">
        <f t="shared" si="38"/>
        <v>0</v>
      </c>
      <c r="L95" s="53">
        <f t="shared" si="38"/>
        <v>59852934</v>
      </c>
      <c r="M95" s="53">
        <f t="shared" si="38"/>
        <v>59852934</v>
      </c>
      <c r="N95" s="52">
        <f t="shared" si="38"/>
        <v>71252934</v>
      </c>
    </row>
    <row r="96" spans="1:14" ht="24" customHeight="1">
      <c r="A96" s="48"/>
      <c r="B96" s="49"/>
      <c r="C96" s="74">
        <v>1</v>
      </c>
      <c r="D96" s="74"/>
      <c r="E96" s="75" t="s">
        <v>111</v>
      </c>
      <c r="F96" s="59">
        <v>0</v>
      </c>
      <c r="G96" s="59">
        <v>0</v>
      </c>
      <c r="H96" s="59">
        <v>11400000</v>
      </c>
      <c r="I96" s="60">
        <f>F96+G96+H96</f>
        <v>11400000</v>
      </c>
      <c r="J96" s="59">
        <v>0</v>
      </c>
      <c r="K96" s="59">
        <v>0</v>
      </c>
      <c r="L96" s="59">
        <v>59852934</v>
      </c>
      <c r="M96" s="59">
        <f>J96+K96+L96</f>
        <v>59852934</v>
      </c>
      <c r="N96" s="58">
        <f>M96+I96</f>
        <v>71252934</v>
      </c>
    </row>
    <row r="97" spans="1:14" ht="24" customHeight="1">
      <c r="A97" s="48">
        <v>10</v>
      </c>
      <c r="B97" s="49"/>
      <c r="C97" s="74"/>
      <c r="D97" s="74"/>
      <c r="E97" s="51" t="s">
        <v>112</v>
      </c>
      <c r="F97" s="53">
        <f>F98</f>
        <v>0</v>
      </c>
      <c r="G97" s="53">
        <f aca="true" t="shared" si="39" ref="G97:N100">G98</f>
        <v>0</v>
      </c>
      <c r="H97" s="53">
        <f t="shared" si="39"/>
        <v>243333417</v>
      </c>
      <c r="I97" s="54">
        <f t="shared" si="39"/>
        <v>243333417</v>
      </c>
      <c r="J97" s="53">
        <f t="shared" si="39"/>
        <v>0</v>
      </c>
      <c r="K97" s="53">
        <f t="shared" si="39"/>
        <v>0</v>
      </c>
      <c r="L97" s="53">
        <f t="shared" si="39"/>
        <v>1097602643</v>
      </c>
      <c r="M97" s="53">
        <f t="shared" si="39"/>
        <v>1097602643</v>
      </c>
      <c r="N97" s="52">
        <f t="shared" si="39"/>
        <v>1340936060</v>
      </c>
    </row>
    <row r="98" spans="1:14" ht="24" customHeight="1">
      <c r="A98" s="48"/>
      <c r="B98" s="49">
        <v>1</v>
      </c>
      <c r="C98" s="74"/>
      <c r="D98" s="74"/>
      <c r="E98" s="56" t="s">
        <v>113</v>
      </c>
      <c r="F98" s="53">
        <f>F99</f>
        <v>0</v>
      </c>
      <c r="G98" s="53">
        <f t="shared" si="39"/>
        <v>0</v>
      </c>
      <c r="H98" s="53">
        <f t="shared" si="39"/>
        <v>243333417</v>
      </c>
      <c r="I98" s="54">
        <f t="shared" si="39"/>
        <v>243333417</v>
      </c>
      <c r="J98" s="53">
        <f t="shared" si="39"/>
        <v>0</v>
      </c>
      <c r="K98" s="53">
        <f t="shared" si="39"/>
        <v>0</v>
      </c>
      <c r="L98" s="53">
        <f t="shared" si="39"/>
        <v>1097602643</v>
      </c>
      <c r="M98" s="53">
        <f t="shared" si="39"/>
        <v>1097602643</v>
      </c>
      <c r="N98" s="52">
        <f t="shared" si="39"/>
        <v>1340936060</v>
      </c>
    </row>
    <row r="99" spans="1:14" ht="24" customHeight="1">
      <c r="A99" s="48"/>
      <c r="B99" s="49"/>
      <c r="C99" s="74"/>
      <c r="D99" s="74"/>
      <c r="E99" s="51" t="s">
        <v>114</v>
      </c>
      <c r="F99" s="53">
        <f>F100</f>
        <v>0</v>
      </c>
      <c r="G99" s="53">
        <f t="shared" si="39"/>
        <v>0</v>
      </c>
      <c r="H99" s="53">
        <f t="shared" si="39"/>
        <v>243333417</v>
      </c>
      <c r="I99" s="54">
        <f t="shared" si="39"/>
        <v>243333417</v>
      </c>
      <c r="J99" s="53">
        <f t="shared" si="39"/>
        <v>0</v>
      </c>
      <c r="K99" s="53">
        <f t="shared" si="39"/>
        <v>0</v>
      </c>
      <c r="L99" s="53">
        <f t="shared" si="39"/>
        <v>1097602643</v>
      </c>
      <c r="M99" s="53">
        <f t="shared" si="39"/>
        <v>1097602643</v>
      </c>
      <c r="N99" s="52">
        <f t="shared" si="39"/>
        <v>1340936060</v>
      </c>
    </row>
    <row r="100" spans="1:14" ht="24" customHeight="1">
      <c r="A100" s="48"/>
      <c r="B100" s="49"/>
      <c r="C100" s="74">
        <v>1</v>
      </c>
      <c r="D100" s="74"/>
      <c r="E100" s="75" t="s">
        <v>115</v>
      </c>
      <c r="F100" s="59">
        <f>F101</f>
        <v>0</v>
      </c>
      <c r="G100" s="59">
        <f t="shared" si="39"/>
        <v>0</v>
      </c>
      <c r="H100" s="59">
        <f t="shared" si="39"/>
        <v>243333417</v>
      </c>
      <c r="I100" s="60">
        <f t="shared" si="39"/>
        <v>243333417</v>
      </c>
      <c r="J100" s="59">
        <f t="shared" si="39"/>
        <v>0</v>
      </c>
      <c r="K100" s="59">
        <f t="shared" si="39"/>
        <v>0</v>
      </c>
      <c r="L100" s="59">
        <f t="shared" si="39"/>
        <v>1097602643</v>
      </c>
      <c r="M100" s="59">
        <f t="shared" si="39"/>
        <v>1097602643</v>
      </c>
      <c r="N100" s="58">
        <f t="shared" si="39"/>
        <v>1340936060</v>
      </c>
    </row>
    <row r="101" spans="1:14" ht="24" customHeight="1">
      <c r="A101" s="48"/>
      <c r="B101" s="49"/>
      <c r="C101" s="74"/>
      <c r="D101" s="74">
        <v>1</v>
      </c>
      <c r="E101" s="75" t="s">
        <v>116</v>
      </c>
      <c r="F101" s="59">
        <v>0</v>
      </c>
      <c r="G101" s="59">
        <v>0</v>
      </c>
      <c r="H101" s="59">
        <v>243333417</v>
      </c>
      <c r="I101" s="60">
        <f>F101+G101+H101</f>
        <v>243333417</v>
      </c>
      <c r="J101" s="59">
        <v>0</v>
      </c>
      <c r="K101" s="59">
        <v>0</v>
      </c>
      <c r="L101" s="59">
        <v>1097602643</v>
      </c>
      <c r="M101" s="59">
        <f>J101+K101+L101</f>
        <v>1097602643</v>
      </c>
      <c r="N101" s="58">
        <f>M101+I101</f>
        <v>1340936060</v>
      </c>
    </row>
    <row r="102" spans="1:14" ht="22.5" customHeight="1">
      <c r="A102" s="77"/>
      <c r="B102" s="74"/>
      <c r="C102" s="74"/>
      <c r="D102" s="74"/>
      <c r="E102" s="78"/>
      <c r="F102" s="79"/>
      <c r="G102" s="79"/>
      <c r="H102" s="79"/>
      <c r="I102" s="80"/>
      <c r="J102" s="79"/>
      <c r="K102" s="79"/>
      <c r="L102" s="79"/>
      <c r="M102" s="79"/>
      <c r="N102" s="81"/>
    </row>
    <row r="103" spans="1:14" ht="24" customHeight="1" thickBot="1">
      <c r="A103" s="82"/>
      <c r="B103" s="83"/>
      <c r="C103" s="83"/>
      <c r="D103" s="83"/>
      <c r="E103" s="84"/>
      <c r="F103" s="85"/>
      <c r="G103" s="85"/>
      <c r="H103" s="85"/>
      <c r="I103" s="86"/>
      <c r="J103" s="85"/>
      <c r="K103" s="85"/>
      <c r="L103" s="85"/>
      <c r="M103" s="85"/>
      <c r="N103" s="87"/>
    </row>
  </sheetData>
  <mergeCells count="4">
    <mergeCell ref="N5:N6"/>
    <mergeCell ref="A5:E5"/>
    <mergeCell ref="J5:M5"/>
    <mergeCell ref="F5:I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2009-04-29T05:13:01Z</dcterms:created>
  <dcterms:modified xsi:type="dcterms:W3CDTF">2009-04-29T05:13:49Z</dcterms:modified>
  <cp:category/>
  <cp:version/>
  <cp:contentType/>
  <cp:contentStatus/>
</cp:coreProperties>
</file>