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345" activeTab="0"/>
  </bookViews>
  <sheets>
    <sheet name="表4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'表4'!$A$1:$E$36</definedName>
    <definedName name="Print_Area_MI">#REF!</definedName>
    <definedName name="_xlnm.Print_Titles" localSheetId="0">'表4'!$1:$4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<sst xmlns="http://schemas.openxmlformats.org/spreadsheetml/2006/main" count="48" uniqueCount="45">
  <si>
    <t>單位：百萬元</t>
  </si>
  <si>
    <t>增減數</t>
  </si>
  <si>
    <t>增減比率(％)</t>
  </si>
  <si>
    <t>反盈為虧</t>
  </si>
  <si>
    <r>
      <t>97</t>
    </r>
    <r>
      <rPr>
        <sz val="16"/>
        <color indexed="8"/>
        <rFont val="標楷體"/>
        <family val="4"/>
      </rPr>
      <t>年度營業基金（國營事業）截至</t>
    </r>
    <r>
      <rPr>
        <sz val="16"/>
        <color indexed="8"/>
        <rFont val="Times New Roman"/>
        <family val="1"/>
      </rPr>
      <t>97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12</t>
    </r>
    <r>
      <rPr>
        <sz val="16"/>
        <color indexed="8"/>
        <rFont val="標楷體"/>
        <family val="4"/>
      </rPr>
      <t>月底實際盈虧與預算比較表</t>
    </r>
  </si>
  <si>
    <r>
      <t>主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關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及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業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名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稱</t>
    </r>
  </si>
  <si>
    <t>預算數</t>
  </si>
  <si>
    <t>實際數</t>
  </si>
  <si>
    <t>（1）</t>
  </si>
  <si>
    <t>（2）</t>
  </si>
  <si>
    <t>(3)=(2)-(1)</t>
  </si>
  <si>
    <t>(4)=(3)/(1)</t>
  </si>
  <si>
    <t xml:space="preserve">  行政院主管</t>
  </si>
  <si>
    <t xml:space="preserve">   1.中央銀行</t>
  </si>
  <si>
    <t xml:space="preserve">  經濟部主管</t>
  </si>
  <si>
    <t xml:space="preserve">   2.台灣糖業股份有限公司</t>
  </si>
  <si>
    <t xml:space="preserve">   3.台灣中油股份有限公司</t>
  </si>
  <si>
    <t>反盈為虧</t>
  </si>
  <si>
    <t xml:space="preserve">   4.台灣電力股份有限公司</t>
  </si>
  <si>
    <t xml:space="preserve">   5.漢翔航空工業股份有限公司</t>
  </si>
  <si>
    <t xml:space="preserve">   6.台灣自來水股份有限公司</t>
  </si>
  <si>
    <t xml:space="preserve">  財政部主管</t>
  </si>
  <si>
    <t xml:space="preserve">   7.中國輸出入銀行</t>
  </si>
  <si>
    <r>
      <t xml:space="preserve">   8.中央存款保險股份有限公司</t>
    </r>
    <r>
      <rPr>
        <sz val="8"/>
        <color indexed="8"/>
        <rFont val="標楷體"/>
        <family val="4"/>
      </rPr>
      <t>（註1）</t>
    </r>
  </si>
  <si>
    <t xml:space="preserve">   9.臺灣金融控股股份有限公司</t>
  </si>
  <si>
    <t xml:space="preserve">   10.臺灣土地銀行股份有限公司</t>
  </si>
  <si>
    <t xml:space="preserve">   11.財政部印刷廠</t>
  </si>
  <si>
    <t xml:space="preserve">   12.臺灣菸酒股份有限公司</t>
  </si>
  <si>
    <t xml:space="preserve">  交通部主管</t>
  </si>
  <si>
    <t xml:space="preserve">   13.臺灣郵政股份有限公司
     （中華郵政股份有限公司）</t>
  </si>
  <si>
    <t xml:space="preserve">   14.交通部臺灣鐵路管理局</t>
  </si>
  <si>
    <t xml:space="preserve">   15.交通部基隆港務局</t>
  </si>
  <si>
    <t xml:space="preserve">   16.交通部臺中港務局</t>
  </si>
  <si>
    <t xml:space="preserve">   17.交通部高雄港務局</t>
  </si>
  <si>
    <t xml:space="preserve">   18.交通部花蓮港務局</t>
  </si>
  <si>
    <t xml:space="preserve">  國軍退除役官兵輔導委員會主管</t>
  </si>
  <si>
    <t xml:space="preserve">   19.榮民工程股份有限公司</t>
  </si>
  <si>
    <t xml:space="preserve">  勞工委員會主管</t>
  </si>
  <si>
    <r>
      <t xml:space="preserve">   20.勞工保險局</t>
    </r>
    <r>
      <rPr>
        <sz val="8"/>
        <color indexed="8"/>
        <rFont val="標楷體"/>
        <family val="4"/>
      </rPr>
      <t>（註2）</t>
    </r>
  </si>
  <si>
    <t xml:space="preserve">  衛生署主管</t>
  </si>
  <si>
    <t xml:space="preserve">   21.中央健康保險局</t>
  </si>
  <si>
    <r>
      <t>合</t>
    </r>
    <r>
      <rPr>
        <b/>
        <sz val="12"/>
        <color indexed="8"/>
        <rFont val="Times New Roman"/>
        <family val="1"/>
      </rPr>
      <t xml:space="preserve">                      </t>
    </r>
    <r>
      <rPr>
        <b/>
        <sz val="12"/>
        <color indexed="8"/>
        <rFont val="標楷體"/>
        <family val="4"/>
      </rPr>
      <t>計</t>
    </r>
  </si>
  <si>
    <t xml:space="preserve">註1：中央存款保險股份有限公司依存款保險條例規定，所有盈餘應悉數納入存款保險理賠準備金，故無列數。    </t>
  </si>
  <si>
    <t>註2：勞工保險局之收支餘絀悉數轉入勞保責任準備，故無列數。</t>
  </si>
  <si>
    <t>註3：本表不含於97年12月18日移轉民營之台灣國際造船股份有限公司相關預算數與實際數。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</si>
</sst>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#,###"/>
    <numFmt numFmtId="183" formatCode="0_);[Red]\(0\)"/>
    <numFmt numFmtId="184" formatCode="#,##0_);[Red]\(#,##0\)"/>
    <numFmt numFmtId="185" formatCode="#,###_ "/>
    <numFmt numFmtId="186" formatCode="_(* #,##0.00_);_(* \(#,##0.00\);_(* &quot;-&quot;??_);_(@_)"/>
    <numFmt numFmtId="187" formatCode="#,##0\ \ \ \ "/>
    <numFmt numFmtId="188" formatCode="#,###_);[Red]\(#,###\)"/>
    <numFmt numFmtId="189" formatCode="_(* #,##0.00;_(&quot;–&quot;* #,##0.00;_(* &quot;…&quot;_);_(@_)"/>
    <numFmt numFmtId="190" formatCode="_-* #,##0_-;\-* #,##0_-;_-* &quot;&quot;_-;_-@_-"/>
    <numFmt numFmtId="191" formatCode="_-* #,##0_-;\-* #,##0_-;_-* &quot;-   &quot;\ \ _-;_-@_-"/>
    <numFmt numFmtId="192" formatCode="#,##0\ \ \ \ \ "/>
    <numFmt numFmtId="193" formatCode="#,##0\ \ \ \ \ \ \ \ \ "/>
    <numFmt numFmtId="194" formatCode="_(* #,##0,,_);_(* &quot;–&quot;\ #,##0,,_);_(* &quot;&quot;_);_(@_)"/>
    <numFmt numFmtId="195" formatCode="#,##0.0_);\(#,##0.0\)"/>
    <numFmt numFmtId="196" formatCode="_-* #,##0.0_-;\-* #,##0.0_-;_-* &quot;-&quot;??_-;_-@_-"/>
    <numFmt numFmtId="197" formatCode="_-* #,##0_-;\-* #,##0_-;_-* &quot;-&quot;??_-;_-@_-"/>
    <numFmt numFmtId="198" formatCode="_-* #,##0_-;\-* #,##0_-;_-* &quot; &quot;_-;_-@_-"/>
    <numFmt numFmtId="199" formatCode="_-* #,##0.000_-;\-* #,##0.000_-;_-* &quot;-&quot;??_-;_-@_-"/>
    <numFmt numFmtId="200" formatCode="_(* #,##0.0_);_(* \(#,##0.0\);_(* &quot;-&quot;_);_(@_)"/>
    <numFmt numFmtId="201" formatCode="_-* #,##0_-;\-* #,##0_-;_-* &quot;     -&quot;??_-;_-@_-"/>
    <numFmt numFmtId="202" formatCode="\(#,##0\)"/>
    <numFmt numFmtId="203" formatCode="#,##0\ \ \ \ \ \ \ \ \ \ \ \ \ "/>
    <numFmt numFmtId="204" formatCode="#,##0.0"/>
    <numFmt numFmtId="205" formatCode="_-* #,##0.0000_-;\-* #,##0.0000_-;_-* &quot;-&quot;??_-;_-@_-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"/>
    <numFmt numFmtId="213" formatCode="_(* #,##0.00_);_(* \(#,##0.00\);_(* &quot;-&quot;_);_(@_)"/>
    <numFmt numFmtId="214" formatCode="_(* #,##0,,_);_(&quot;–&quot;* #,##0,,_);_(* &quot;&quot;_);_(@_)"/>
    <numFmt numFmtId="215" formatCode="_-* #,###_-;\-* #,###_-;_-* &quot;-&quot;_-;_-@_-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#,##0.0;\-#,##0.0"/>
    <numFmt numFmtId="220" formatCode="_-* #,##0\ \ \ \ \ \ _-;\-* #,##0_-;_-* &quot;-      &quot;_-;_-@_-"/>
    <numFmt numFmtId="221" formatCode="_-* #,##0\ \ \ \ _-;\-* #,##0_-;_-* &quot;-&quot;\ \ \ \ _-;_-@_-"/>
    <numFmt numFmtId="222" formatCode="0.00_ "/>
    <numFmt numFmtId="223" formatCode="\+\ #,##0.00"/>
    <numFmt numFmtId="224" formatCode="\+\ #,##0.0"/>
    <numFmt numFmtId="225" formatCode="\+\ #,##0"/>
    <numFmt numFmtId="226" formatCode="_-* #,##0.00_-;\-* #,##0.00_-;_-* &quot; &quot;??_-;_-@_-"/>
  </numFmts>
  <fonts count="23">
    <font>
      <sz val="12"/>
      <name val="新細明體"/>
      <family val="0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細明體"/>
      <family val="3"/>
    </font>
    <font>
      <sz val="10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1"/>
      <name val="標楷體"/>
      <family val="4"/>
    </font>
    <font>
      <sz val="12"/>
      <color indexed="8"/>
      <name val="ARIAL"/>
      <family val="2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標楷體"/>
      <family val="4"/>
    </font>
    <font>
      <sz val="11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1" fillId="0" borderId="0" xfId="19" applyFont="1" applyBorder="1" applyAlignment="1">
      <alignment horizontal="center" vertical="top"/>
      <protection/>
    </xf>
    <xf numFmtId="0" fontId="11" fillId="0" borderId="0" xfId="19" applyFont="1" applyBorder="1" applyAlignment="1">
      <alignment horizontal="center" vertical="top"/>
      <protection/>
    </xf>
    <xf numFmtId="0" fontId="5" fillId="0" borderId="0" xfId="19" applyFont="1">
      <alignment vertical="top"/>
      <protection/>
    </xf>
    <xf numFmtId="0" fontId="5" fillId="0" borderId="0" xfId="19" applyFont="1" applyBorder="1">
      <alignment vertical="top"/>
      <protection/>
    </xf>
    <xf numFmtId="0" fontId="13" fillId="0" borderId="0" xfId="19" applyFont="1" applyBorder="1" applyAlignment="1">
      <alignment horizontal="right"/>
      <protection/>
    </xf>
    <xf numFmtId="0" fontId="5" fillId="0" borderId="0" xfId="19" applyFont="1" applyBorder="1">
      <alignment vertical="top"/>
      <protection/>
    </xf>
    <xf numFmtId="0" fontId="15" fillId="0" borderId="2" xfId="19" applyFont="1" applyBorder="1" applyAlignment="1">
      <alignment horizontal="center" vertical="distributed"/>
      <protection/>
    </xf>
    <xf numFmtId="0" fontId="15" fillId="0" borderId="2" xfId="19" applyFont="1" applyBorder="1" applyAlignment="1">
      <alignment horizontal="center" wrapText="1"/>
      <protection/>
    </xf>
    <xf numFmtId="0" fontId="15" fillId="0" borderId="1" xfId="19" applyFont="1" applyBorder="1" applyAlignment="1">
      <alignment horizontal="center" vertical="center" wrapText="1"/>
      <protection/>
    </xf>
    <xf numFmtId="0" fontId="17" fillId="0" borderId="0" xfId="19" applyFont="1" applyBorder="1">
      <alignment vertical="top"/>
      <protection/>
    </xf>
    <xf numFmtId="0" fontId="17" fillId="0" borderId="0" xfId="19" applyFont="1">
      <alignment vertical="top"/>
      <protection/>
    </xf>
    <xf numFmtId="0" fontId="15" fillId="0" borderId="3" xfId="19" applyFont="1" applyBorder="1" applyAlignment="1">
      <alignment horizontal="center" vertical="distributed"/>
      <protection/>
    </xf>
    <xf numFmtId="0" fontId="15" fillId="0" borderId="3" xfId="19" applyFont="1" applyBorder="1" applyAlignment="1" quotePrefix="1">
      <alignment horizontal="center" vertical="center" wrapText="1"/>
      <protection/>
    </xf>
    <xf numFmtId="0" fontId="15" fillId="0" borderId="1" xfId="19" applyFont="1" applyBorder="1" applyAlignment="1" quotePrefix="1">
      <alignment horizontal="center" vertical="center" wrapText="1"/>
      <protection/>
    </xf>
    <xf numFmtId="0" fontId="18" fillId="0" borderId="1" xfId="19" applyFont="1" applyBorder="1" applyAlignment="1">
      <alignment vertical="center" wrapText="1"/>
      <protection/>
    </xf>
    <xf numFmtId="3" fontId="19" fillId="0" borderId="1" xfId="19" applyNumberFormat="1" applyFont="1" applyBorder="1" applyAlignment="1">
      <alignment vertical="center"/>
      <protection/>
    </xf>
    <xf numFmtId="0" fontId="20" fillId="0" borderId="0" xfId="19" applyFont="1" applyBorder="1" applyAlignment="1">
      <alignment vertical="center"/>
      <protection/>
    </xf>
    <xf numFmtId="0" fontId="20" fillId="0" borderId="0" xfId="19" applyFont="1" applyAlignment="1">
      <alignment vertical="center"/>
      <protection/>
    </xf>
    <xf numFmtId="0" fontId="15" fillId="0" borderId="1" xfId="19" applyFont="1" applyBorder="1" applyAlignment="1">
      <alignment vertical="center" wrapText="1"/>
      <protection/>
    </xf>
    <xf numFmtId="3" fontId="14" fillId="0" borderId="1" xfId="0" applyNumberFormat="1" applyFont="1" applyBorder="1" applyAlignment="1">
      <alignment vertical="center"/>
    </xf>
    <xf numFmtId="3" fontId="14" fillId="0" borderId="1" xfId="19" applyNumberFormat="1" applyFont="1" applyBorder="1" applyAlignment="1">
      <alignment vertical="center"/>
      <protection/>
    </xf>
    <xf numFmtId="0" fontId="17" fillId="0" borderId="0" xfId="19" applyFont="1" applyBorder="1" applyAlignment="1">
      <alignment vertical="center"/>
      <protection/>
    </xf>
    <xf numFmtId="0" fontId="17" fillId="0" borderId="0" xfId="19" applyFont="1" applyAlignment="1">
      <alignment vertical="center"/>
      <protection/>
    </xf>
    <xf numFmtId="3" fontId="19" fillId="0" borderId="1" xfId="19" applyNumberFormat="1" applyFont="1" applyBorder="1" applyAlignment="1">
      <alignment horizontal="right" vertical="center"/>
      <protection/>
    </xf>
    <xf numFmtId="3" fontId="14" fillId="0" borderId="1" xfId="19" applyNumberFormat="1" applyFont="1" applyBorder="1" applyAlignment="1">
      <alignment horizontal="right" vertical="center"/>
      <protection/>
    </xf>
    <xf numFmtId="3" fontId="15" fillId="0" borderId="1" xfId="19" applyNumberFormat="1" applyFont="1" applyBorder="1" applyAlignment="1">
      <alignment horizontal="right" vertical="center"/>
      <protection/>
    </xf>
    <xf numFmtId="3" fontId="6" fillId="0" borderId="1" xfId="0" applyNumberFormat="1" applyFont="1" applyBorder="1" applyAlignment="1">
      <alignment vertical="center"/>
    </xf>
    <xf numFmtId="3" fontId="6" fillId="0" borderId="1" xfId="19" applyNumberFormat="1" applyFont="1" applyBorder="1" applyAlignment="1">
      <alignment vertical="center"/>
      <protection/>
    </xf>
    <xf numFmtId="3" fontId="18" fillId="0" borderId="1" xfId="19" applyNumberFormat="1" applyFont="1" applyBorder="1" applyAlignment="1">
      <alignment horizontal="right" vertical="center"/>
      <protection/>
    </xf>
    <xf numFmtId="0" fontId="17" fillId="0" borderId="0" xfId="19" applyFont="1" applyBorder="1" applyAlignment="1">
      <alignment vertical="center"/>
      <protection/>
    </xf>
    <xf numFmtId="0" fontId="18" fillId="0" borderId="1" xfId="19" applyFont="1" applyBorder="1" applyAlignment="1">
      <alignment horizontal="center" vertical="center" wrapText="1"/>
      <protection/>
    </xf>
    <xf numFmtId="0" fontId="20" fillId="0" borderId="0" xfId="19" applyFont="1" applyBorder="1" applyAlignment="1">
      <alignment vertical="center"/>
      <protection/>
    </xf>
    <xf numFmtId="0" fontId="20" fillId="0" borderId="0" xfId="19" applyFont="1" applyBorder="1" applyAlignment="1">
      <alignment vertical="center"/>
      <protection/>
    </xf>
    <xf numFmtId="0" fontId="22" fillId="0" borderId="0" xfId="19" applyFont="1" applyBorder="1" applyAlignment="1">
      <alignment horizontal="left" vertical="top" wrapText="1"/>
      <protection/>
    </xf>
    <xf numFmtId="0" fontId="5" fillId="0" borderId="0" xfId="19">
      <alignment vertical="top"/>
      <protection/>
    </xf>
    <xf numFmtId="0" fontId="22" fillId="0" borderId="0" xfId="19" applyFont="1">
      <alignment vertical="top"/>
      <protection/>
    </xf>
    <xf numFmtId="0" fontId="5" fillId="0" borderId="0" xfId="19" applyAlignment="1">
      <alignment horizontal="right" vertical="top"/>
      <protection/>
    </xf>
  </cellXfs>
  <cellStyles count="2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Comma" xfId="20"/>
    <cellStyle name="Comma [0]" xfId="21"/>
    <cellStyle name="Percent" xfId="22"/>
    <cellStyle name="Currency" xfId="23"/>
    <cellStyle name="Currency [0]" xfId="24"/>
    <cellStyle name="貨幣[0]_A-DET07" xfId="25"/>
    <cellStyle name="Hyperlink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106\Local%20Settings\Temporary%20Internet%20Files\Content.IE5\0ZJBQ4TX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A36" sqref="A36"/>
    </sheetView>
  </sheetViews>
  <sheetFormatPr defaultColWidth="9.00390625" defaultRowHeight="16.5"/>
  <cols>
    <col min="1" max="1" width="36.75390625" style="35" customWidth="1"/>
    <col min="2" max="4" width="21.375" style="35" customWidth="1"/>
    <col min="5" max="5" width="21.375" style="37" customWidth="1"/>
    <col min="6" max="16384" width="5.875" style="35" customWidth="1"/>
  </cols>
  <sheetData>
    <row r="1" spans="1:5" s="3" customFormat="1" ht="26.25" customHeight="1">
      <c r="A1" s="1" t="s">
        <v>4</v>
      </c>
      <c r="B1" s="2"/>
      <c r="C1" s="2"/>
      <c r="D1" s="2"/>
      <c r="E1" s="2"/>
    </row>
    <row r="2" spans="3:6" s="3" customFormat="1" ht="15.75" customHeight="1">
      <c r="C2" s="4"/>
      <c r="D2" s="4"/>
      <c r="E2" s="5" t="s">
        <v>0</v>
      </c>
      <c r="F2" s="6"/>
    </row>
    <row r="3" spans="1:6" s="11" customFormat="1" ht="30" customHeight="1">
      <c r="A3" s="7" t="s">
        <v>5</v>
      </c>
      <c r="B3" s="8" t="s">
        <v>6</v>
      </c>
      <c r="C3" s="8" t="s">
        <v>7</v>
      </c>
      <c r="D3" s="8" t="s">
        <v>1</v>
      </c>
      <c r="E3" s="9" t="s">
        <v>2</v>
      </c>
      <c r="F3" s="10"/>
    </row>
    <row r="4" spans="1:6" s="11" customFormat="1" ht="19.5" customHeight="1">
      <c r="A4" s="12"/>
      <c r="B4" s="13" t="s">
        <v>8</v>
      </c>
      <c r="C4" s="13" t="s">
        <v>9</v>
      </c>
      <c r="D4" s="13" t="s">
        <v>10</v>
      </c>
      <c r="E4" s="14" t="s">
        <v>11</v>
      </c>
      <c r="F4" s="10"/>
    </row>
    <row r="5" spans="1:6" s="18" customFormat="1" ht="21" customHeight="1">
      <c r="A5" s="15" t="s">
        <v>12</v>
      </c>
      <c r="B5" s="16">
        <f>B6</f>
        <v>134269</v>
      </c>
      <c r="C5" s="16">
        <f>C6</f>
        <v>237765</v>
      </c>
      <c r="D5" s="16">
        <f aca="true" t="shared" si="0" ref="D5:D14">C5-B5</f>
        <v>103496</v>
      </c>
      <c r="E5" s="16">
        <f>ABS(D5*100/B5)</f>
        <v>77.08108349656287</v>
      </c>
      <c r="F5" s="17"/>
    </row>
    <row r="6" spans="1:6" s="23" customFormat="1" ht="21" customHeight="1">
      <c r="A6" s="19" t="s">
        <v>13</v>
      </c>
      <c r="B6" s="20">
        <v>134269</v>
      </c>
      <c r="C6" s="20">
        <v>237765</v>
      </c>
      <c r="D6" s="21">
        <f t="shared" si="0"/>
        <v>103496</v>
      </c>
      <c r="E6" s="21">
        <f>ABS(D6*100/B6)</f>
        <v>77.08108349656287</v>
      </c>
      <c r="F6" s="22"/>
    </row>
    <row r="7" spans="1:6" s="18" customFormat="1" ht="21" customHeight="1">
      <c r="A7" s="15" t="s">
        <v>14</v>
      </c>
      <c r="B7" s="16">
        <f>SUM(B8:B12)</f>
        <v>-36518</v>
      </c>
      <c r="C7" s="16">
        <f>SUM(C8:C12)</f>
        <v>-180154</v>
      </c>
      <c r="D7" s="16">
        <f t="shared" si="0"/>
        <v>-143636</v>
      </c>
      <c r="E7" s="24">
        <f>ABS(D7*100/B7)</f>
        <v>393.3293170491265</v>
      </c>
      <c r="F7" s="17"/>
    </row>
    <row r="8" spans="1:6" s="23" customFormat="1" ht="21" customHeight="1">
      <c r="A8" s="19" t="s">
        <v>15</v>
      </c>
      <c r="B8" s="21">
        <v>1875</v>
      </c>
      <c r="C8" s="20">
        <v>15729</v>
      </c>
      <c r="D8" s="21">
        <f t="shared" si="0"/>
        <v>13854</v>
      </c>
      <c r="E8" s="25">
        <f>ABS(D8*100/B8)</f>
        <v>738.88</v>
      </c>
      <c r="F8" s="22"/>
    </row>
    <row r="9" spans="1:6" s="23" customFormat="1" ht="21" customHeight="1">
      <c r="A9" s="19" t="s">
        <v>16</v>
      </c>
      <c r="B9" s="21">
        <v>5856</v>
      </c>
      <c r="C9" s="20">
        <v>-120571</v>
      </c>
      <c r="D9" s="21">
        <f t="shared" si="0"/>
        <v>-126427</v>
      </c>
      <c r="E9" s="26" t="s">
        <v>17</v>
      </c>
      <c r="F9" s="22"/>
    </row>
    <row r="10" spans="1:6" s="23" customFormat="1" ht="21" customHeight="1">
      <c r="A10" s="19" t="s">
        <v>18</v>
      </c>
      <c r="B10" s="21">
        <v>-44611</v>
      </c>
      <c r="C10" s="20">
        <v>-75566</v>
      </c>
      <c r="D10" s="21">
        <f t="shared" si="0"/>
        <v>-30955</v>
      </c>
      <c r="E10" s="25">
        <f>ABS(D10*100/B10)</f>
        <v>69.38871578758602</v>
      </c>
      <c r="F10" s="22"/>
    </row>
    <row r="11" spans="1:6" s="23" customFormat="1" ht="21" customHeight="1">
      <c r="A11" s="19" t="s">
        <v>19</v>
      </c>
      <c r="B11" s="21">
        <v>315</v>
      </c>
      <c r="C11" s="20">
        <v>78</v>
      </c>
      <c r="D11" s="21">
        <f t="shared" si="0"/>
        <v>-237</v>
      </c>
      <c r="E11" s="25">
        <f>ABS(D11*100/B11)</f>
        <v>75.23809523809524</v>
      </c>
      <c r="F11" s="22"/>
    </row>
    <row r="12" spans="1:6" s="23" customFormat="1" ht="21" customHeight="1">
      <c r="A12" s="19" t="s">
        <v>20</v>
      </c>
      <c r="B12" s="21">
        <v>47</v>
      </c>
      <c r="C12" s="20">
        <v>176</v>
      </c>
      <c r="D12" s="21">
        <f t="shared" si="0"/>
        <v>129</v>
      </c>
      <c r="E12" s="25">
        <f>ABS(D12*100/B12)</f>
        <v>274.468085106383</v>
      </c>
      <c r="F12" s="22"/>
    </row>
    <row r="13" spans="1:6" s="18" customFormat="1" ht="21" customHeight="1">
      <c r="A13" s="15" t="s">
        <v>21</v>
      </c>
      <c r="B13" s="16">
        <f>SUM(B14:B19)</f>
        <v>21833</v>
      </c>
      <c r="C13" s="16">
        <f>SUM(C14:C19)</f>
        <v>21427</v>
      </c>
      <c r="D13" s="16">
        <f t="shared" si="0"/>
        <v>-406</v>
      </c>
      <c r="E13" s="16">
        <f>ABS(D13*100/B13)</f>
        <v>1.8595703751202308</v>
      </c>
      <c r="F13" s="17"/>
    </row>
    <row r="14" spans="1:6" s="23" customFormat="1" ht="21" customHeight="1">
      <c r="A14" s="19" t="s">
        <v>22</v>
      </c>
      <c r="B14" s="21">
        <v>443</v>
      </c>
      <c r="C14" s="27">
        <v>467</v>
      </c>
      <c r="D14" s="21">
        <f t="shared" si="0"/>
        <v>24</v>
      </c>
      <c r="E14" s="21">
        <f>ABS(D14*100/B14)</f>
        <v>5.417607223476298</v>
      </c>
      <c r="F14" s="22"/>
    </row>
    <row r="15" spans="1:6" s="23" customFormat="1" ht="21" customHeight="1">
      <c r="A15" s="19" t="s">
        <v>23</v>
      </c>
      <c r="B15" s="21"/>
      <c r="C15" s="27"/>
      <c r="D15" s="21"/>
      <c r="E15" s="21"/>
      <c r="F15" s="22"/>
    </row>
    <row r="16" spans="1:6" s="23" customFormat="1" ht="21" customHeight="1">
      <c r="A16" s="19" t="s">
        <v>24</v>
      </c>
      <c r="B16" s="21">
        <v>8413</v>
      </c>
      <c r="C16" s="20">
        <v>7248</v>
      </c>
      <c r="D16" s="21">
        <f aca="true" t="shared" si="1" ref="D16:D28">C16-B16</f>
        <v>-1165</v>
      </c>
      <c r="E16" s="21">
        <f aca="true" t="shared" si="2" ref="E16:E26">ABS(D16*100/B16)</f>
        <v>13.847616783549269</v>
      </c>
      <c r="F16" s="22"/>
    </row>
    <row r="17" spans="1:6" s="23" customFormat="1" ht="21" customHeight="1">
      <c r="A17" s="19" t="s">
        <v>25</v>
      </c>
      <c r="B17" s="21">
        <v>5934</v>
      </c>
      <c r="C17" s="20">
        <v>5869</v>
      </c>
      <c r="D17" s="21">
        <f t="shared" si="1"/>
        <v>-65</v>
      </c>
      <c r="E17" s="21">
        <f t="shared" si="2"/>
        <v>1.0953825412874958</v>
      </c>
      <c r="F17" s="22"/>
    </row>
    <row r="18" spans="1:6" s="23" customFormat="1" ht="21" customHeight="1">
      <c r="A18" s="19" t="s">
        <v>26</v>
      </c>
      <c r="B18" s="21">
        <v>56</v>
      </c>
      <c r="C18" s="20">
        <v>93</v>
      </c>
      <c r="D18" s="21">
        <f t="shared" si="1"/>
        <v>37</v>
      </c>
      <c r="E18" s="21">
        <f t="shared" si="2"/>
        <v>66.07142857142857</v>
      </c>
      <c r="F18" s="22"/>
    </row>
    <row r="19" spans="1:6" s="23" customFormat="1" ht="21" customHeight="1">
      <c r="A19" s="19" t="s">
        <v>27</v>
      </c>
      <c r="B19" s="28">
        <v>6987</v>
      </c>
      <c r="C19" s="20">
        <v>7750</v>
      </c>
      <c r="D19" s="21">
        <f t="shared" si="1"/>
        <v>763</v>
      </c>
      <c r="E19" s="21">
        <f t="shared" si="2"/>
        <v>10.920280520967511</v>
      </c>
      <c r="F19" s="22"/>
    </row>
    <row r="20" spans="1:6" s="18" customFormat="1" ht="19.5" customHeight="1">
      <c r="A20" s="15" t="s">
        <v>28</v>
      </c>
      <c r="B20" s="16">
        <f>SUM(B21:B26)</f>
        <v>3620</v>
      </c>
      <c r="C20" s="16">
        <f>SUM(C21:C26)</f>
        <v>3789</v>
      </c>
      <c r="D20" s="16">
        <f t="shared" si="1"/>
        <v>169</v>
      </c>
      <c r="E20" s="16">
        <f t="shared" si="2"/>
        <v>4.668508287292818</v>
      </c>
      <c r="F20" s="17"/>
    </row>
    <row r="21" spans="1:6" s="23" customFormat="1" ht="36" customHeight="1">
      <c r="A21" s="19" t="s">
        <v>29</v>
      </c>
      <c r="B21" s="21">
        <v>9553</v>
      </c>
      <c r="C21" s="20">
        <v>10160</v>
      </c>
      <c r="D21" s="21">
        <f t="shared" si="1"/>
        <v>607</v>
      </c>
      <c r="E21" s="21">
        <f t="shared" si="2"/>
        <v>6.3540249136396945</v>
      </c>
      <c r="F21" s="22"/>
    </row>
    <row r="22" spans="1:6" s="23" customFormat="1" ht="19.5" customHeight="1">
      <c r="A22" s="19" t="s">
        <v>30</v>
      </c>
      <c r="B22" s="21">
        <v>-10900</v>
      </c>
      <c r="C22" s="20">
        <v>-11536</v>
      </c>
      <c r="D22" s="21">
        <f t="shared" si="1"/>
        <v>-636</v>
      </c>
      <c r="E22" s="21">
        <f t="shared" si="2"/>
        <v>5.834862385321101</v>
      </c>
      <c r="F22" s="22"/>
    </row>
    <row r="23" spans="1:6" s="23" customFormat="1" ht="19.5" customHeight="1">
      <c r="A23" s="19" t="s">
        <v>31</v>
      </c>
      <c r="B23" s="21">
        <v>529</v>
      </c>
      <c r="C23" s="20">
        <v>543</v>
      </c>
      <c r="D23" s="21">
        <f t="shared" si="1"/>
        <v>14</v>
      </c>
      <c r="E23" s="21">
        <f t="shared" si="2"/>
        <v>2.6465028355387523</v>
      </c>
      <c r="F23" s="22"/>
    </row>
    <row r="24" spans="1:6" s="23" customFormat="1" ht="19.5" customHeight="1">
      <c r="A24" s="19" t="s">
        <v>32</v>
      </c>
      <c r="B24" s="21">
        <v>1277</v>
      </c>
      <c r="C24" s="20">
        <v>1393</v>
      </c>
      <c r="D24" s="21">
        <f t="shared" si="1"/>
        <v>116</v>
      </c>
      <c r="E24" s="21">
        <f t="shared" si="2"/>
        <v>9.083790133124511</v>
      </c>
      <c r="F24" s="22"/>
    </row>
    <row r="25" spans="1:6" s="23" customFormat="1" ht="19.5" customHeight="1">
      <c r="A25" s="19" t="s">
        <v>33</v>
      </c>
      <c r="B25" s="21">
        <v>3045</v>
      </c>
      <c r="C25" s="20">
        <v>3124</v>
      </c>
      <c r="D25" s="21">
        <f t="shared" si="1"/>
        <v>79</v>
      </c>
      <c r="E25" s="21">
        <f t="shared" si="2"/>
        <v>2.594417077175698</v>
      </c>
      <c r="F25" s="22"/>
    </row>
    <row r="26" spans="1:6" s="23" customFormat="1" ht="19.5" customHeight="1">
      <c r="A26" s="19" t="s">
        <v>34</v>
      </c>
      <c r="B26" s="21">
        <v>116</v>
      </c>
      <c r="C26" s="20">
        <v>105</v>
      </c>
      <c r="D26" s="21">
        <f t="shared" si="1"/>
        <v>-11</v>
      </c>
      <c r="E26" s="21">
        <f t="shared" si="2"/>
        <v>9.482758620689655</v>
      </c>
      <c r="F26" s="22"/>
    </row>
    <row r="27" spans="1:6" s="18" customFormat="1" ht="19.5" customHeight="1">
      <c r="A27" s="15" t="s">
        <v>35</v>
      </c>
      <c r="B27" s="16">
        <f>B28</f>
        <v>44</v>
      </c>
      <c r="C27" s="16">
        <f>C28</f>
        <v>-1782</v>
      </c>
      <c r="D27" s="16">
        <f t="shared" si="1"/>
        <v>-1826</v>
      </c>
      <c r="E27" s="29" t="s">
        <v>17</v>
      </c>
      <c r="F27" s="17"/>
    </row>
    <row r="28" spans="1:6" s="23" customFormat="1" ht="19.5" customHeight="1">
      <c r="A28" s="19" t="s">
        <v>36</v>
      </c>
      <c r="B28" s="21">
        <v>44</v>
      </c>
      <c r="C28" s="20">
        <v>-1782</v>
      </c>
      <c r="D28" s="21">
        <f t="shared" si="1"/>
        <v>-1826</v>
      </c>
      <c r="E28" s="26" t="s">
        <v>17</v>
      </c>
      <c r="F28" s="22"/>
    </row>
    <row r="29" spans="1:6" s="23" customFormat="1" ht="19.5" customHeight="1">
      <c r="A29" s="15" t="s">
        <v>37</v>
      </c>
      <c r="B29" s="21"/>
      <c r="C29" s="20"/>
      <c r="D29" s="21"/>
      <c r="E29" s="26"/>
      <c r="F29" s="22"/>
    </row>
    <row r="30" spans="1:6" s="23" customFormat="1" ht="19.5" customHeight="1">
      <c r="A30" s="19" t="s">
        <v>38</v>
      </c>
      <c r="B30" s="21"/>
      <c r="C30" s="20"/>
      <c r="D30" s="21"/>
      <c r="E30" s="26"/>
      <c r="F30" s="22"/>
    </row>
    <row r="31" spans="1:6" s="18" customFormat="1" ht="19.5" customHeight="1">
      <c r="A31" s="15" t="s">
        <v>39</v>
      </c>
      <c r="B31" s="16">
        <f>B32</f>
        <v>2</v>
      </c>
      <c r="C31" s="16">
        <f>C32</f>
        <v>-14368</v>
      </c>
      <c r="D31" s="16">
        <f>C31-B31</f>
        <v>-14370</v>
      </c>
      <c r="E31" s="29" t="s">
        <v>3</v>
      </c>
      <c r="F31" s="17"/>
    </row>
    <row r="32" spans="1:6" s="23" customFormat="1" ht="19.5" customHeight="1">
      <c r="A32" s="19" t="s">
        <v>40</v>
      </c>
      <c r="B32" s="21">
        <v>2</v>
      </c>
      <c r="C32" s="20">
        <v>-14368</v>
      </c>
      <c r="D32" s="21">
        <f>C32-B32</f>
        <v>-14370</v>
      </c>
      <c r="E32" s="26" t="s">
        <v>3</v>
      </c>
      <c r="F32" s="30"/>
    </row>
    <row r="33" spans="1:6" s="33" customFormat="1" ht="19.5" customHeight="1">
      <c r="A33" s="31" t="s">
        <v>41</v>
      </c>
      <c r="B33" s="16">
        <f>SUM(B5+B7+B13+B20+B27+B31)</f>
        <v>123250</v>
      </c>
      <c r="C33" s="16">
        <f>SUM(C5+C7+C13+C20+C27+C31)</f>
        <v>66677</v>
      </c>
      <c r="D33" s="16">
        <f>C33-B33</f>
        <v>-56573</v>
      </c>
      <c r="E33" s="16">
        <f>ABS(D33*100/B33)</f>
        <v>45.90101419878296</v>
      </c>
      <c r="F33" s="32"/>
    </row>
    <row r="34" spans="1:5" ht="14.25" customHeight="1">
      <c r="A34" s="34" t="s">
        <v>42</v>
      </c>
      <c r="B34" s="34"/>
      <c r="C34" s="34"/>
      <c r="D34" s="34"/>
      <c r="E34" s="34"/>
    </row>
    <row r="35" ht="14.25" customHeight="1">
      <c r="A35" s="36" t="s">
        <v>43</v>
      </c>
    </row>
    <row r="36" ht="14.25" customHeight="1">
      <c r="A36" s="36" t="s">
        <v>44</v>
      </c>
    </row>
  </sheetData>
  <mergeCells count="3">
    <mergeCell ref="A1:E1"/>
    <mergeCell ref="A3:A4"/>
    <mergeCell ref="A34:E34"/>
  </mergeCells>
  <printOptions horizontalCentered="1"/>
  <pageMargins left="0.1968503937007874" right="0.1968503937007874" top="0.7874015748031497" bottom="0.5118110236220472" header="0.5118110236220472" footer="0.2755905511811024"/>
  <pageSetup firstPageNumber="13" useFirstPageNumber="1" horizontalDpi="600" verticalDpi="600" orientation="landscape" paperSize="9" r:id="rId1"/>
  <headerFooter alignWithMargins="0">
    <oddHeader>&amp;L&amp;"標楷體,標準"&amp;17附表4</oddHead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2009-06-30T02:44:15Z</dcterms:created>
  <dcterms:modified xsi:type="dcterms:W3CDTF">2009-06-30T02:44:45Z</dcterms:modified>
  <cp:category/>
  <cp:version/>
  <cp:contentType/>
  <cp:contentStatus/>
</cp:coreProperties>
</file>