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'表5'!$A$1:$G$41</definedName>
    <definedName name="Print_Area_MI">#REF!</definedName>
    <definedName name="_xlnm.Print_Titles" localSheetId="0">'表5'!$1:$4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<sst xmlns="http://schemas.openxmlformats.org/spreadsheetml/2006/main" count="42" uniqueCount="42">
  <si>
    <t>單位：百萬元</t>
  </si>
  <si>
    <t>可  支  用  預  算  數</t>
  </si>
  <si>
    <t xml:space="preserve"> </t>
  </si>
  <si>
    <t>合           計</t>
  </si>
  <si>
    <t>97年度營業基金（國營事業）固定資產投資計畫預算截至97年12月底執行情形表</t>
  </si>
  <si>
    <r>
      <t>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管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關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稱</t>
    </r>
  </si>
  <si>
    <r>
      <t xml:space="preserve">累計執行數
</t>
    </r>
    <r>
      <rPr>
        <sz val="12"/>
        <color indexed="8"/>
        <rFont val="標楷體"/>
        <family val="4"/>
      </rPr>
      <t>(5)</t>
    </r>
  </si>
  <si>
    <r>
      <t xml:space="preserve">占可支用
預算數％
</t>
    </r>
    <r>
      <rPr>
        <sz val="12"/>
        <color indexed="8"/>
        <rFont val="標楷體"/>
        <family val="4"/>
      </rPr>
      <t>(6)=(5)/(4)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</si>
  <si>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</si>
  <si>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</si>
  <si>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</si>
  <si>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</si>
  <si>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 xml:space="preserve">  行政院主管</t>
  </si>
  <si>
    <t xml:space="preserve">   1.中央銀行</t>
  </si>
  <si>
    <t xml:space="preserve">  經濟部主管</t>
  </si>
  <si>
    <t xml:space="preserve">   2.台灣糖業股份有限公司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</si>
  <si>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</si>
  <si>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</si>
  <si>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</si>
  <si>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</si>
  <si>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財政部主管</t>
  </si>
  <si>
    <t xml:space="preserve">   7.中國輸出入銀行</t>
  </si>
  <si>
    <t xml:space="preserve">   8.中央存款保險股份有限公司</t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</si>
  <si>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</si>
  <si>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</si>
  <si>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</si>
  <si>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</si>
  <si>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交通部主管</t>
  </si>
  <si>
    <t xml:space="preserve">   13.臺灣郵政股份有限公司
     （中華郵政股份有限公司）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</si>
  <si>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</si>
  <si>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</si>
  <si>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</si>
  <si>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</si>
  <si>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</si>
  <si>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國軍退除役官兵輔導委員會主管</t>
  </si>
  <si>
    <t xml:space="preserve">   19.榮民工程股份有限公司</t>
  </si>
  <si>
    <t xml:space="preserve">  勞工委員會主管</t>
  </si>
  <si>
    <t xml:space="preserve">   20.勞工保險局</t>
  </si>
  <si>
    <t xml:space="preserve">  衛生署主管</t>
  </si>
  <si>
    <t xml:space="preserve">   21.中央健康保險局</t>
  </si>
  <si>
    <r>
      <t>註：本表數據係以新臺幣百萬元為列計單位，若有數據但未達百萬元者，則以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</t>
    </r>
    <r>
      <rPr>
        <sz val="14"/>
        <color indexed="8"/>
        <rFont val="標楷體"/>
        <family val="4"/>
      </rPr>
      <t>。</t>
    </r>
  </si>
  <si>
    <t xml:space="preserve">       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</si>
</sst>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</numFmts>
  <fonts count="29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2"/>
      <color indexed="8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6"/>
      <color indexed="8"/>
      <name val="標楷體"/>
      <family val="4"/>
    </font>
    <font>
      <b/>
      <sz val="16"/>
      <name val="Times New Roman"/>
      <family val="1"/>
    </font>
    <font>
      <b/>
      <sz val="11"/>
      <color indexed="8"/>
      <name val="ARIAL"/>
      <family val="2"/>
    </font>
    <font>
      <sz val="16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14" fillId="0" borderId="1" xfId="19" applyFont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9" fillId="0" borderId="1" xfId="19" applyFont="1" applyBorder="1" applyAlignment="1">
      <alignment vertical="top" wrapText="1"/>
      <protection/>
    </xf>
    <xf numFmtId="182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4" fillId="0" borderId="1" xfId="19" applyFont="1" applyBorder="1" applyAlignment="1">
      <alignment vertical="top" wrapText="1"/>
      <protection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9" fillId="0" borderId="1" xfId="19" applyFont="1" applyBorder="1" applyAlignment="1">
      <alignment horizontal="center" vertical="top" wrapText="1"/>
      <protection/>
    </xf>
    <xf numFmtId="0" fontId="12" fillId="0" borderId="0" xfId="19" applyFont="1" applyBorder="1" applyAlignment="1">
      <alignment horizontal="left" vertical="top"/>
      <protection/>
    </xf>
    <xf numFmtId="0" fontId="24" fillId="0" borderId="0" xfId="19" applyFont="1" applyBorder="1" applyAlignment="1">
      <alignment horizontal="left" vertical="top"/>
      <protection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19" applyFont="1" applyProtection="1">
      <alignment vertical="top"/>
      <protection locked="0"/>
    </xf>
    <xf numFmtId="0" fontId="27" fillId="0" borderId="0" xfId="19" applyFont="1">
      <alignment vertical="top"/>
      <protection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6" fillId="0" borderId="0" xfId="19" applyFont="1" applyProtection="1">
      <alignment vertical="top"/>
      <protection locked="0"/>
    </xf>
    <xf numFmtId="0" fontId="28" fillId="0" borderId="0" xfId="19" applyFont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18" sqref="A18"/>
    </sheetView>
  </sheetViews>
  <sheetFormatPr defaultColWidth="9.00390625" defaultRowHeight="12.75" customHeight="1"/>
  <cols>
    <col min="1" max="1" width="51.625" style="3" customWidth="1"/>
    <col min="2" max="4" width="20.625" style="3" customWidth="1"/>
    <col min="5" max="6" width="21.125" style="3" customWidth="1"/>
    <col min="7" max="7" width="20.625" style="3" customWidth="1"/>
    <col min="8" max="16384" width="5.875" style="3" customWidth="1"/>
  </cols>
  <sheetData>
    <row r="1" spans="1:7" ht="36.75" customHeight="1">
      <c r="A1" s="1" t="s">
        <v>4</v>
      </c>
      <c r="B1" s="2"/>
      <c r="C1" s="2"/>
      <c r="D1" s="2"/>
      <c r="E1" s="2"/>
      <c r="F1" s="2"/>
      <c r="G1" s="2"/>
    </row>
    <row r="2" ht="20.25" customHeight="1">
      <c r="G2" s="4" t="s">
        <v>0</v>
      </c>
    </row>
    <row r="3" spans="1:8" s="9" customFormat="1" ht="28.5" customHeight="1">
      <c r="A3" s="5" t="s">
        <v>5</v>
      </c>
      <c r="B3" s="6" t="s">
        <v>1</v>
      </c>
      <c r="C3" s="6"/>
      <c r="D3" s="6"/>
      <c r="E3" s="6"/>
      <c r="F3" s="7" t="s">
        <v>6</v>
      </c>
      <c r="G3" s="7" t="s">
        <v>7</v>
      </c>
      <c r="H3" s="8"/>
    </row>
    <row r="4" spans="1:8" s="9" customFormat="1" ht="67.5" customHeight="1">
      <c r="A4" s="5"/>
      <c r="B4" s="10" t="s">
        <v>8</v>
      </c>
      <c r="C4" s="10" t="s">
        <v>9</v>
      </c>
      <c r="D4" s="10" t="s">
        <v>10</v>
      </c>
      <c r="E4" s="10" t="s">
        <v>11</v>
      </c>
      <c r="F4" s="11"/>
      <c r="G4" s="11"/>
      <c r="H4" s="8"/>
    </row>
    <row r="5" spans="1:8" s="16" customFormat="1" ht="28.5" customHeight="1">
      <c r="A5" s="12" t="s">
        <v>12</v>
      </c>
      <c r="B5" s="13">
        <f>B6</f>
        <v>0</v>
      </c>
      <c r="C5" s="14">
        <f>C6</f>
        <v>184</v>
      </c>
      <c r="D5" s="14"/>
      <c r="E5" s="14">
        <f aca="true" t="shared" si="0" ref="E5:E32">SUM(B5:D5)</f>
        <v>184</v>
      </c>
      <c r="F5" s="14">
        <f>F6</f>
        <v>183</v>
      </c>
      <c r="G5" s="14">
        <f aca="true" t="shared" si="1" ref="G5:G33">IF(E5&gt;0,ROUND(F5/E5*100,4),0)</f>
        <v>99.4565</v>
      </c>
      <c r="H5" s="15"/>
    </row>
    <row r="6" spans="1:8" s="20" customFormat="1" ht="28.5" customHeight="1">
      <c r="A6" s="17" t="s">
        <v>13</v>
      </c>
      <c r="B6" s="18"/>
      <c r="C6" s="18">
        <v>184</v>
      </c>
      <c r="D6" s="18"/>
      <c r="E6" s="18">
        <f t="shared" si="0"/>
        <v>184</v>
      </c>
      <c r="F6" s="18">
        <v>183</v>
      </c>
      <c r="G6" s="18">
        <f t="shared" si="1"/>
        <v>99.4565</v>
      </c>
      <c r="H6" s="19"/>
    </row>
    <row r="7" spans="1:8" s="16" customFormat="1" ht="28.5" customHeight="1">
      <c r="A7" s="12" t="s">
        <v>14</v>
      </c>
      <c r="B7" s="14">
        <f>SUM(B8:B12)</f>
        <v>8122</v>
      </c>
      <c r="C7" s="14">
        <f>SUM(C8:C12)</f>
        <v>182872</v>
      </c>
      <c r="D7" s="14">
        <f>SUM(D8:D12)</f>
        <v>1806</v>
      </c>
      <c r="E7" s="14">
        <f t="shared" si="0"/>
        <v>192800</v>
      </c>
      <c r="F7" s="14">
        <f>SUM(F8:F12)</f>
        <v>175356</v>
      </c>
      <c r="G7" s="14">
        <f t="shared" si="1"/>
        <v>90.9523</v>
      </c>
      <c r="H7" s="15"/>
    </row>
    <row r="8" spans="1:8" s="20" customFormat="1" ht="28.5" customHeight="1">
      <c r="A8" s="17" t="s">
        <v>15</v>
      </c>
      <c r="B8" s="18"/>
      <c r="C8" s="18">
        <v>1010</v>
      </c>
      <c r="D8" s="18">
        <v>274</v>
      </c>
      <c r="E8" s="18">
        <f t="shared" si="0"/>
        <v>1284</v>
      </c>
      <c r="F8" s="18">
        <v>829</v>
      </c>
      <c r="G8" s="18">
        <f t="shared" si="1"/>
        <v>64.5639</v>
      </c>
      <c r="H8" s="19"/>
    </row>
    <row r="9" spans="1:8" s="20" customFormat="1" ht="28.5" customHeight="1">
      <c r="A9" s="17" t="s">
        <v>16</v>
      </c>
      <c r="B9" s="18">
        <v>209</v>
      </c>
      <c r="C9" s="18">
        <v>19470</v>
      </c>
      <c r="D9" s="18"/>
      <c r="E9" s="18">
        <f t="shared" si="0"/>
        <v>19679</v>
      </c>
      <c r="F9" s="18">
        <v>18171</v>
      </c>
      <c r="G9" s="18">
        <f t="shared" si="1"/>
        <v>92.337</v>
      </c>
      <c r="H9" s="19"/>
    </row>
    <row r="10" spans="1:8" s="20" customFormat="1" ht="28.5" customHeight="1">
      <c r="A10" s="17" t="s">
        <v>17</v>
      </c>
      <c r="B10" s="18">
        <v>5751</v>
      </c>
      <c r="C10" s="18">
        <v>152876</v>
      </c>
      <c r="D10" s="18">
        <v>1245</v>
      </c>
      <c r="E10" s="18">
        <f t="shared" si="0"/>
        <v>159872</v>
      </c>
      <c r="F10" s="18">
        <v>147482</v>
      </c>
      <c r="G10" s="18">
        <f t="shared" si="1"/>
        <v>92.2501</v>
      </c>
      <c r="H10" s="19"/>
    </row>
    <row r="11" spans="1:8" s="20" customFormat="1" ht="28.5" customHeight="1">
      <c r="A11" s="17" t="s">
        <v>18</v>
      </c>
      <c r="B11" s="18">
        <v>43</v>
      </c>
      <c r="C11" s="18">
        <v>451</v>
      </c>
      <c r="D11" s="18">
        <v>287</v>
      </c>
      <c r="E11" s="18">
        <f t="shared" si="0"/>
        <v>781</v>
      </c>
      <c r="F11" s="18">
        <v>504</v>
      </c>
      <c r="G11" s="18">
        <f t="shared" si="1"/>
        <v>64.5327</v>
      </c>
      <c r="H11" s="19"/>
    </row>
    <row r="12" spans="1:8" s="20" customFormat="1" ht="28.5" customHeight="1">
      <c r="A12" s="17" t="s">
        <v>19</v>
      </c>
      <c r="B12" s="18">
        <v>2119</v>
      </c>
      <c r="C12" s="18">
        <v>9065</v>
      </c>
      <c r="D12" s="18"/>
      <c r="E12" s="18">
        <f t="shared" si="0"/>
        <v>11184</v>
      </c>
      <c r="F12" s="18">
        <v>8370</v>
      </c>
      <c r="G12" s="18">
        <f t="shared" si="1"/>
        <v>74.8391</v>
      </c>
      <c r="H12" s="19"/>
    </row>
    <row r="13" spans="1:8" s="16" customFormat="1" ht="28.5" customHeight="1">
      <c r="A13" s="12" t="s">
        <v>20</v>
      </c>
      <c r="B13" s="14">
        <f>SUM(B14:B19)</f>
        <v>220</v>
      </c>
      <c r="C13" s="14">
        <f>SUM(C14:C19)</f>
        <v>4060</v>
      </c>
      <c r="D13" s="14"/>
      <c r="E13" s="14">
        <f t="shared" si="0"/>
        <v>4280</v>
      </c>
      <c r="F13" s="14">
        <f>SUM(F14:F19)</f>
        <v>3690</v>
      </c>
      <c r="G13" s="14">
        <f t="shared" si="1"/>
        <v>86.215</v>
      </c>
      <c r="H13" s="15"/>
    </row>
    <row r="14" spans="1:8" s="20" customFormat="1" ht="28.5" customHeight="1">
      <c r="A14" s="17" t="s">
        <v>21</v>
      </c>
      <c r="B14" s="18"/>
      <c r="C14" s="18">
        <v>9</v>
      </c>
      <c r="D14" s="18"/>
      <c r="E14" s="18">
        <f t="shared" si="0"/>
        <v>9</v>
      </c>
      <c r="F14" s="18">
        <v>9</v>
      </c>
      <c r="G14" s="18">
        <f t="shared" si="1"/>
        <v>100</v>
      </c>
      <c r="H14" s="19"/>
    </row>
    <row r="15" spans="1:8" s="20" customFormat="1" ht="28.5" customHeight="1">
      <c r="A15" s="17" t="s">
        <v>22</v>
      </c>
      <c r="B15" s="18"/>
      <c r="C15" s="18">
        <v>12</v>
      </c>
      <c r="D15" s="18"/>
      <c r="E15" s="18">
        <f t="shared" si="0"/>
        <v>12</v>
      </c>
      <c r="F15" s="18">
        <v>11</v>
      </c>
      <c r="G15" s="18">
        <f t="shared" si="1"/>
        <v>91.6667</v>
      </c>
      <c r="H15" s="19"/>
    </row>
    <row r="16" spans="1:8" s="20" customFormat="1" ht="28.5" customHeight="1">
      <c r="A16" s="17" t="s">
        <v>23</v>
      </c>
      <c r="B16" s="18">
        <v>33</v>
      </c>
      <c r="C16" s="18">
        <v>1157</v>
      </c>
      <c r="D16" s="18"/>
      <c r="E16" s="18">
        <f t="shared" si="0"/>
        <v>1190</v>
      </c>
      <c r="F16" s="18">
        <v>1041</v>
      </c>
      <c r="G16" s="18">
        <f t="shared" si="1"/>
        <v>87.479</v>
      </c>
      <c r="H16" s="19"/>
    </row>
    <row r="17" spans="1:8" s="20" customFormat="1" ht="28.5" customHeight="1">
      <c r="A17" s="17" t="s">
        <v>24</v>
      </c>
      <c r="B17" s="18">
        <v>106</v>
      </c>
      <c r="C17" s="18">
        <v>1027</v>
      </c>
      <c r="D17" s="18"/>
      <c r="E17" s="18">
        <f t="shared" si="0"/>
        <v>1133</v>
      </c>
      <c r="F17" s="18">
        <v>947</v>
      </c>
      <c r="G17" s="18">
        <f t="shared" si="1"/>
        <v>83.5834</v>
      </c>
      <c r="H17" s="19"/>
    </row>
    <row r="18" spans="1:8" s="20" customFormat="1" ht="28.5" customHeight="1">
      <c r="A18" s="17" t="s">
        <v>25</v>
      </c>
      <c r="B18" s="18">
        <v>30</v>
      </c>
      <c r="C18" s="18">
        <v>163</v>
      </c>
      <c r="D18" s="18"/>
      <c r="E18" s="18">
        <f t="shared" si="0"/>
        <v>193</v>
      </c>
      <c r="F18" s="18">
        <v>178</v>
      </c>
      <c r="G18" s="18">
        <f t="shared" si="1"/>
        <v>92.228</v>
      </c>
      <c r="H18" s="19" t="s">
        <v>2</v>
      </c>
    </row>
    <row r="19" spans="1:8" s="20" customFormat="1" ht="28.5" customHeight="1">
      <c r="A19" s="17" t="s">
        <v>26</v>
      </c>
      <c r="B19" s="18">
        <v>51</v>
      </c>
      <c r="C19" s="18">
        <v>1692</v>
      </c>
      <c r="D19" s="18"/>
      <c r="E19" s="18">
        <f t="shared" si="0"/>
        <v>1743</v>
      </c>
      <c r="F19" s="18">
        <v>1504</v>
      </c>
      <c r="G19" s="18">
        <f t="shared" si="1"/>
        <v>86.288</v>
      </c>
      <c r="H19" s="19"/>
    </row>
    <row r="20" spans="1:8" s="16" customFormat="1" ht="26.25" customHeight="1">
      <c r="A20" s="12" t="s">
        <v>27</v>
      </c>
      <c r="B20" s="14">
        <f>SUM(B21:B26)</f>
        <v>10165</v>
      </c>
      <c r="C20" s="14">
        <f>SUM(C21:C26)</f>
        <v>12360</v>
      </c>
      <c r="D20" s="14">
        <f>SUM(D21:D26)</f>
        <v>765</v>
      </c>
      <c r="E20" s="14">
        <f t="shared" si="0"/>
        <v>23290</v>
      </c>
      <c r="F20" s="14">
        <f>SUM(F21:F26)</f>
        <v>14085</v>
      </c>
      <c r="G20" s="14">
        <f t="shared" si="1"/>
        <v>60.4766</v>
      </c>
      <c r="H20" s="15"/>
    </row>
    <row r="21" spans="1:8" s="20" customFormat="1" ht="45" customHeight="1">
      <c r="A21" s="17" t="s">
        <v>28</v>
      </c>
      <c r="B21" s="18">
        <v>32</v>
      </c>
      <c r="C21" s="18">
        <v>2121</v>
      </c>
      <c r="D21" s="18"/>
      <c r="E21" s="18">
        <f t="shared" si="0"/>
        <v>2153</v>
      </c>
      <c r="F21" s="18">
        <v>1942</v>
      </c>
      <c r="G21" s="18">
        <f t="shared" si="1"/>
        <v>90.1997</v>
      </c>
      <c r="H21" s="19"/>
    </row>
    <row r="22" spans="1:8" s="20" customFormat="1" ht="26.25" customHeight="1">
      <c r="A22" s="17" t="s">
        <v>29</v>
      </c>
      <c r="B22" s="18">
        <v>2962</v>
      </c>
      <c r="C22" s="18">
        <v>5898</v>
      </c>
      <c r="D22" s="18">
        <v>137</v>
      </c>
      <c r="E22" s="18">
        <f t="shared" si="0"/>
        <v>8997</v>
      </c>
      <c r="F22" s="18">
        <v>6540</v>
      </c>
      <c r="G22" s="18">
        <f t="shared" si="1"/>
        <v>72.6909</v>
      </c>
      <c r="H22" s="19"/>
    </row>
    <row r="23" spans="1:8" s="20" customFormat="1" ht="26.25" customHeight="1">
      <c r="A23" s="17" t="s">
        <v>30</v>
      </c>
      <c r="B23" s="18">
        <v>24</v>
      </c>
      <c r="C23" s="18">
        <v>2302</v>
      </c>
      <c r="D23" s="18">
        <v>540</v>
      </c>
      <c r="E23" s="18">
        <f t="shared" si="0"/>
        <v>2866</v>
      </c>
      <c r="F23" s="18">
        <v>2037</v>
      </c>
      <c r="G23" s="18">
        <f t="shared" si="1"/>
        <v>71.0747</v>
      </c>
      <c r="H23" s="19"/>
    </row>
    <row r="24" spans="1:8" s="20" customFormat="1" ht="26.25" customHeight="1">
      <c r="A24" s="17" t="s">
        <v>31</v>
      </c>
      <c r="B24" s="18">
        <v>379</v>
      </c>
      <c r="C24" s="18">
        <v>790</v>
      </c>
      <c r="D24" s="18"/>
      <c r="E24" s="18">
        <f t="shared" si="0"/>
        <v>1169</v>
      </c>
      <c r="F24" s="18">
        <v>417</v>
      </c>
      <c r="G24" s="18">
        <f t="shared" si="1"/>
        <v>35.6715</v>
      </c>
      <c r="H24" s="19"/>
    </row>
    <row r="25" spans="1:8" s="20" customFormat="1" ht="26.25" customHeight="1">
      <c r="A25" s="17" t="s">
        <v>32</v>
      </c>
      <c r="B25" s="18">
        <v>6768</v>
      </c>
      <c r="C25" s="18">
        <v>1215</v>
      </c>
      <c r="D25" s="18">
        <v>88</v>
      </c>
      <c r="E25" s="18">
        <f t="shared" si="0"/>
        <v>8071</v>
      </c>
      <c r="F25" s="18">
        <v>3120</v>
      </c>
      <c r="G25" s="18">
        <f t="shared" si="1"/>
        <v>38.6569</v>
      </c>
      <c r="H25" s="19"/>
    </row>
    <row r="26" spans="1:8" s="20" customFormat="1" ht="26.25" customHeight="1">
      <c r="A26" s="17" t="s">
        <v>33</v>
      </c>
      <c r="B26" s="18"/>
      <c r="C26" s="18">
        <v>34</v>
      </c>
      <c r="D26" s="18"/>
      <c r="E26" s="18">
        <f t="shared" si="0"/>
        <v>34</v>
      </c>
      <c r="F26" s="18">
        <v>29</v>
      </c>
      <c r="G26" s="18">
        <f t="shared" si="1"/>
        <v>85.2941</v>
      </c>
      <c r="H26" s="19"/>
    </row>
    <row r="27" spans="1:8" s="16" customFormat="1" ht="26.25" customHeight="1">
      <c r="A27" s="12" t="s">
        <v>34</v>
      </c>
      <c r="B27" s="14">
        <f>B28</f>
        <v>0</v>
      </c>
      <c r="C27" s="14">
        <f>C28</f>
        <v>3</v>
      </c>
      <c r="D27" s="14">
        <f>D28</f>
        <v>6</v>
      </c>
      <c r="E27" s="14">
        <f t="shared" si="0"/>
        <v>9</v>
      </c>
      <c r="F27" s="14">
        <f>F28</f>
        <v>7</v>
      </c>
      <c r="G27" s="14">
        <f t="shared" si="1"/>
        <v>77.7778</v>
      </c>
      <c r="H27" s="15"/>
    </row>
    <row r="28" spans="1:8" s="20" customFormat="1" ht="26.25" customHeight="1">
      <c r="A28" s="17" t="s">
        <v>35</v>
      </c>
      <c r="B28" s="18">
        <v>0</v>
      </c>
      <c r="C28" s="18">
        <v>3</v>
      </c>
      <c r="D28" s="18">
        <v>6</v>
      </c>
      <c r="E28" s="18">
        <f t="shared" si="0"/>
        <v>9</v>
      </c>
      <c r="F28" s="18">
        <v>7</v>
      </c>
      <c r="G28" s="18">
        <f t="shared" si="1"/>
        <v>77.7778</v>
      </c>
      <c r="H28" s="19"/>
    </row>
    <row r="29" spans="1:8" s="16" customFormat="1" ht="26.25" customHeight="1">
      <c r="A29" s="12" t="s">
        <v>36</v>
      </c>
      <c r="B29" s="13">
        <f>B30</f>
        <v>0</v>
      </c>
      <c r="C29" s="14">
        <f>C30</f>
        <v>81</v>
      </c>
      <c r="D29" s="14">
        <f>D30</f>
        <v>674</v>
      </c>
      <c r="E29" s="14">
        <f t="shared" si="0"/>
        <v>755</v>
      </c>
      <c r="F29" s="14">
        <f>F30</f>
        <v>122</v>
      </c>
      <c r="G29" s="14">
        <f t="shared" si="1"/>
        <v>16.1589</v>
      </c>
      <c r="H29" s="15"/>
    </row>
    <row r="30" spans="1:8" s="20" customFormat="1" ht="26.25" customHeight="1">
      <c r="A30" s="17" t="s">
        <v>37</v>
      </c>
      <c r="B30" s="18"/>
      <c r="C30" s="18">
        <v>81</v>
      </c>
      <c r="D30" s="18">
        <v>674</v>
      </c>
      <c r="E30" s="18">
        <f t="shared" si="0"/>
        <v>755</v>
      </c>
      <c r="F30" s="18">
        <v>122</v>
      </c>
      <c r="G30" s="18">
        <f t="shared" si="1"/>
        <v>16.1589</v>
      </c>
      <c r="H30" s="19"/>
    </row>
    <row r="31" spans="1:8" s="16" customFormat="1" ht="26.25" customHeight="1">
      <c r="A31" s="12" t="s">
        <v>38</v>
      </c>
      <c r="B31" s="14">
        <f>SUM(B32:B32)</f>
        <v>91</v>
      </c>
      <c r="C31" s="14">
        <f>SUM(C32:C32)</f>
        <v>172</v>
      </c>
      <c r="D31" s="14"/>
      <c r="E31" s="14">
        <f t="shared" si="0"/>
        <v>263</v>
      </c>
      <c r="F31" s="14">
        <f>F32</f>
        <v>243</v>
      </c>
      <c r="G31" s="14">
        <f t="shared" si="1"/>
        <v>92.3954</v>
      </c>
      <c r="H31" s="15"/>
    </row>
    <row r="32" spans="1:8" s="20" customFormat="1" ht="26.25" customHeight="1">
      <c r="A32" s="17" t="s">
        <v>39</v>
      </c>
      <c r="B32" s="18">
        <v>91</v>
      </c>
      <c r="C32" s="18">
        <v>172</v>
      </c>
      <c r="D32" s="18"/>
      <c r="E32" s="18">
        <f t="shared" si="0"/>
        <v>263</v>
      </c>
      <c r="F32" s="18">
        <v>243</v>
      </c>
      <c r="G32" s="18">
        <f t="shared" si="1"/>
        <v>92.3954</v>
      </c>
      <c r="H32" s="19"/>
    </row>
    <row r="33" spans="1:8" s="16" customFormat="1" ht="26.25" customHeight="1">
      <c r="A33" s="21" t="s">
        <v>3</v>
      </c>
      <c r="B33" s="14">
        <f>B5+B7+B13+B20+B27+B29+B31</f>
        <v>18598</v>
      </c>
      <c r="C33" s="14">
        <f>C5+C7+C13+C20+C27+C29+C31</f>
        <v>199732</v>
      </c>
      <c r="D33" s="14">
        <f>D5+D7+D13+D20+D27+D29+D31</f>
        <v>3251</v>
      </c>
      <c r="E33" s="14">
        <f>E5+E7+E13+E20+E27+E29+E31</f>
        <v>221581</v>
      </c>
      <c r="F33" s="14">
        <f>F5+F7+F13+F20+F27+F29+F31</f>
        <v>193686</v>
      </c>
      <c r="G33" s="14">
        <f t="shared" si="1"/>
        <v>87.4109</v>
      </c>
      <c r="H33" s="15"/>
    </row>
    <row r="34" spans="1:8" ht="18.75" customHeight="1">
      <c r="A34" s="22" t="s">
        <v>40</v>
      </c>
      <c r="B34" s="23"/>
      <c r="C34" s="23"/>
      <c r="D34" s="23"/>
      <c r="E34" s="23"/>
      <c r="F34" s="23"/>
      <c r="G34" s="23"/>
      <c r="H34" s="23"/>
    </row>
    <row r="35" spans="1:7" ht="18.75" customHeight="1">
      <c r="A35" s="24"/>
      <c r="B35" s="24"/>
      <c r="C35" s="24"/>
      <c r="D35" s="24"/>
      <c r="E35" s="24"/>
      <c r="F35" s="24"/>
      <c r="G35" s="24"/>
    </row>
    <row r="36" spans="1:7" s="27" customFormat="1" ht="18.75" customHeight="1">
      <c r="A36" s="25"/>
      <c r="B36" s="26"/>
      <c r="C36" s="26"/>
      <c r="D36" s="26"/>
      <c r="E36" s="26"/>
      <c r="F36" s="26"/>
      <c r="G36" s="26"/>
    </row>
    <row r="37" spans="1:7" ht="18.75" customHeight="1">
      <c r="A37" s="28"/>
      <c r="B37" s="29"/>
      <c r="C37" s="29"/>
      <c r="D37" s="29"/>
      <c r="E37" s="29"/>
      <c r="F37" s="29"/>
      <c r="G37" s="29"/>
    </row>
    <row r="38" spans="1:7" ht="18.75" customHeight="1">
      <c r="A38" s="25"/>
      <c r="B38" s="30"/>
      <c r="C38" s="30"/>
      <c r="D38" s="30"/>
      <c r="E38" s="30"/>
      <c r="F38" s="30"/>
      <c r="G38" s="30"/>
    </row>
    <row r="39" spans="1:7" s="27" customFormat="1" ht="18.75" customHeight="1">
      <c r="A39" s="25"/>
      <c r="B39" s="26"/>
      <c r="C39" s="26"/>
      <c r="D39" s="26"/>
      <c r="E39" s="26"/>
      <c r="F39" s="26"/>
      <c r="G39" s="26"/>
    </row>
    <row r="40" ht="12.75" customHeight="1" hidden="1">
      <c r="A40" s="31"/>
    </row>
    <row r="41" ht="22.5" customHeight="1">
      <c r="A41" s="31" t="s">
        <v>41</v>
      </c>
    </row>
  </sheetData>
  <mergeCells count="7">
    <mergeCell ref="A35:G35"/>
    <mergeCell ref="A1:G1"/>
    <mergeCell ref="A3:A4"/>
    <mergeCell ref="B3:E3"/>
    <mergeCell ref="F3:F4"/>
    <mergeCell ref="G3:G4"/>
    <mergeCell ref="A34:H34"/>
  </mergeCells>
  <printOptions horizontalCentered="1"/>
  <pageMargins left="0.35433070866141736" right="0.35433070866141736" top="0.7874015748031497" bottom="0.5905511811023623" header="0.5905511811023623" footer="0.31496062992125984"/>
  <pageSetup firstPageNumber="15" useFirstPageNumber="1" horizontalDpi="600" verticalDpi="600" orientation="landscape" paperSize="9" scale="71" r:id="rId1"/>
  <headerFooter alignWithMargins="0">
    <oddHeader>&amp;L&amp;"標楷體,標準"&amp;18附表5</oddHeader>
    <oddFooter>&amp;C&amp;17&amp;P</oddFoot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2009-06-30T02:45:28Z</dcterms:created>
  <dcterms:modified xsi:type="dcterms:W3CDTF">2009-06-30T02:45:43Z</dcterms:modified>
  <cp:category/>
  <cp:version/>
  <cp:contentType/>
  <cp:contentStatus/>
</cp:coreProperties>
</file>