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'表4國損'!$A$1:$G$45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<sst xmlns="http://schemas.openxmlformats.org/spreadsheetml/2006/main" count="78" uniqueCount="58">
  <si>
    <t>單位：百萬元</t>
  </si>
  <si>
    <t>轉虧為盈</t>
  </si>
  <si>
    <t>行政院主管</t>
  </si>
  <si>
    <t xml:space="preserve">   1.中央銀行</t>
  </si>
  <si>
    <t>經濟部主管</t>
  </si>
  <si>
    <t xml:space="preserve">   2.台灣糖業股份有限公司</t>
  </si>
  <si>
    <t>反盈為虧</t>
  </si>
  <si>
    <t>財政部主管</t>
  </si>
  <si>
    <t>交通部主管</t>
  </si>
  <si>
    <t>國軍退除役官兵輔導委員會主管</t>
  </si>
  <si>
    <t>衛生署主管</t>
  </si>
  <si>
    <t>已達成</t>
  </si>
  <si>
    <r>
      <t>98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</si>
  <si>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</si>
  <si>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</si>
  <si>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</si>
  <si>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</si>
  <si>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</si>
  <si>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</si>
  <si>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</si>
  <si>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</si>
  <si>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附屬單位預算</t>
  </si>
  <si>
    <r>
      <t xml:space="preserve">                </t>
    </r>
    <r>
      <rPr>
        <b/>
        <sz val="12"/>
        <color indexed="8"/>
        <rFont val="標楷體"/>
        <family val="4"/>
      </rPr>
      <t>已達成</t>
    </r>
  </si>
  <si>
    <t>已達成</t>
  </si>
  <si>
    <t xml:space="preserve">   3.台灣中油股份有限公司</t>
  </si>
  <si>
    <t xml:space="preserve">   4.台灣電力股份有限公司</t>
  </si>
  <si>
    <r>
      <t xml:space="preserve">                </t>
    </r>
    <r>
      <rPr>
        <sz val="12"/>
        <color indexed="8"/>
        <rFont val="標楷體"/>
        <family val="4"/>
      </rPr>
      <t>已達成</t>
    </r>
  </si>
  <si>
    <t xml:space="preserve">   5.漢翔航空工業股份有限公司</t>
  </si>
  <si>
    <t xml:space="preserve">   6.台灣自來水股份有限公司</t>
  </si>
  <si>
    <t xml:space="preserve">   7.中國輸出入銀行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</si>
  <si>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</si>
  <si>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</si>
  <si>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</si>
  <si>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</si>
  <si>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</si>
  <si>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 13.中華郵政股份有限公司</t>
  </si>
  <si>
    <t xml:space="preserve">   14.交通部臺灣鐵路管理局</t>
  </si>
  <si>
    <t xml:space="preserve">        已達成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</si>
  <si>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</si>
  <si>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</si>
  <si>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</si>
  <si>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</si>
  <si>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19.榮民工程股份有限公司</t>
  </si>
  <si>
    <t>勞工委員會主管</t>
  </si>
  <si>
    <r>
      <t xml:space="preserve">   20.勞工保險局</t>
    </r>
    <r>
      <rPr>
        <sz val="10"/>
        <color indexed="8"/>
        <rFont val="標楷體"/>
        <family val="4"/>
      </rPr>
      <t xml:space="preserve"> (註2)</t>
    </r>
  </si>
  <si>
    <t xml:space="preserve">   21.中央健康保險局</t>
  </si>
  <si>
    <t>附屬單位預算分預算</t>
  </si>
  <si>
    <t xml:space="preserve">   22.中央造幣廠</t>
  </si>
  <si>
    <t xml:space="preserve">   23.中央印製廠</t>
  </si>
  <si>
    <t xml:space="preserve">   24.臺灣銀行股份有限公司</t>
  </si>
  <si>
    <t xml:space="preserve">   25.臺銀人壽保險股份有限公司</t>
  </si>
  <si>
    <t xml:space="preserve">   26.臺銀綜合證券股份有限公司</t>
  </si>
  <si>
    <t xml:space="preserve"> 合          計</t>
  </si>
  <si>
    <t>註：1.中央存款保險股份有限公司依存款保險條例規定，所有盈餘應悉數納入存款保險理賠準備金，故無列數。</t>
  </si>
  <si>
    <t xml:space="preserve">    2.勞工保險局依勞工保險條例等規定，以收支餘絀悉數列入勞保責任準備，故無列數。</t>
  </si>
  <si>
    <t xml:space="preserve">    3.本表數據係以新臺幣百萬元為單位及經四捨五入處理後列計，若有數據但未達百萬元者，則以”-“符號表示；另百分比欄位係以採計至元為單位核算，未達1％者，則</t>
  </si>
  <si>
    <t xml:space="preserve">      以"0"表示。  </t>
  </si>
  <si>
    <t xml:space="preserve">      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</si>
</sst>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22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6" xfId="19" applyFont="1" applyBorder="1" applyAlignment="1">
      <alignment horizontal="center" vertical="distributed"/>
      <protection/>
    </xf>
    <xf numFmtId="0" fontId="15" fillId="0" borderId="6" xfId="19" applyFont="1" applyBorder="1" applyAlignment="1">
      <alignment horizontal="center" vertical="center" wrapText="1"/>
      <protection/>
    </xf>
    <xf numFmtId="49" fontId="15" fillId="0" borderId="6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3" fontId="17" fillId="0" borderId="1" xfId="19" applyNumberFormat="1" applyFont="1" applyBorder="1" applyAlignment="1">
      <alignment horizontal="right" vertical="center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0" fontId="16" fillId="0" borderId="1" xfId="19" applyFont="1" applyBorder="1" applyAlignment="1">
      <alignment vertical="center"/>
      <protection/>
    </xf>
    <xf numFmtId="181" fontId="6" fillId="0" borderId="1" xfId="0" applyNumberFormat="1" applyFont="1" applyFill="1" applyBorder="1" applyAlignment="1" applyProtection="1">
      <alignment horizontal="right" vertical="center"/>
      <protection/>
    </xf>
    <xf numFmtId="3" fontId="15" fillId="0" borderId="1" xfId="19" applyNumberFormat="1" applyFont="1" applyBorder="1" applyAlignment="1">
      <alignment vertical="center"/>
      <protection/>
    </xf>
    <xf numFmtId="182" fontId="14" fillId="0" borderId="1" xfId="19" applyNumberFormat="1" applyFont="1" applyBorder="1" applyAlignment="1">
      <alignment vertical="center"/>
      <protection/>
    </xf>
    <xf numFmtId="181" fontId="21" fillId="0" borderId="1" xfId="0" applyNumberFormat="1" applyFont="1" applyFill="1" applyBorder="1" applyAlignment="1" applyProtection="1">
      <alignment horizontal="right" vertical="center"/>
      <protection/>
    </xf>
    <xf numFmtId="3" fontId="18" fillId="0" borderId="1" xfId="0" applyNumberFormat="1" applyFont="1" applyBorder="1" applyAlignment="1">
      <alignment vertical="center"/>
    </xf>
    <xf numFmtId="0" fontId="16" fillId="0" borderId="0" xfId="19" applyFont="1" applyBorder="1" applyAlignment="1">
      <alignment vertical="center"/>
      <protection/>
    </xf>
    <xf numFmtId="41" fontId="18" fillId="0" borderId="1" xfId="0" applyNumberFormat="1" applyFont="1" applyBorder="1" applyAlignment="1">
      <alignment vertical="center"/>
    </xf>
    <xf numFmtId="0" fontId="19" fillId="0" borderId="0" xfId="19" applyFont="1" applyBorder="1" applyAlignment="1">
      <alignment vertical="center"/>
      <protection/>
    </xf>
    <xf numFmtId="41" fontId="14" fillId="0" borderId="1" xfId="0" applyNumberFormat="1" applyFont="1" applyBorder="1" applyAlignment="1">
      <alignment vertical="center"/>
    </xf>
    <xf numFmtId="0" fontId="16" fillId="0" borderId="0" xfId="19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/>
      <protection/>
    </xf>
    <xf numFmtId="3" fontId="18" fillId="0" borderId="0" xfId="19" applyNumberFormat="1" applyFont="1" applyBorder="1" applyAlignment="1">
      <alignment/>
      <protection/>
    </xf>
    <xf numFmtId="0" fontId="19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 wrapText="1"/>
      <protection/>
    </xf>
    <xf numFmtId="49" fontId="20" fillId="0" borderId="0" xfId="19" applyNumberFormat="1" applyFont="1" applyBorder="1" applyAlignment="1">
      <alignment horizontal="left" wrapText="1"/>
      <protection/>
    </xf>
    <xf numFmtId="0" fontId="16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SheetLayoutView="100" workbookViewId="0" topLeftCell="A1">
      <selection activeCell="F23" sqref="F23"/>
    </sheetView>
  </sheetViews>
  <sheetFormatPr defaultColWidth="9.00390625" defaultRowHeight="16.5"/>
  <cols>
    <col min="1" max="1" width="42.75390625" style="58" customWidth="1"/>
    <col min="2" max="4" width="15.875" style="58" customWidth="1"/>
    <col min="5" max="5" width="15.75390625" style="58" customWidth="1"/>
    <col min="6" max="6" width="15.875" style="59" customWidth="1"/>
    <col min="7" max="7" width="16.875" style="59" customWidth="1"/>
    <col min="8" max="16384" width="5.875" style="58" customWidth="1"/>
  </cols>
  <sheetData>
    <row r="1" spans="1:7" s="4" customFormat="1" ht="26.25" customHeight="1">
      <c r="A1" s="1" t="s">
        <v>12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13</v>
      </c>
      <c r="B3" s="9" t="s">
        <v>14</v>
      </c>
      <c r="C3" s="10" t="s">
        <v>15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16</v>
      </c>
      <c r="D4" s="17" t="s">
        <v>17</v>
      </c>
      <c r="E4" s="17" t="s">
        <v>18</v>
      </c>
      <c r="F4" s="17" t="s">
        <v>19</v>
      </c>
      <c r="G4" s="18" t="s">
        <v>20</v>
      </c>
      <c r="H4" s="13"/>
    </row>
    <row r="5" spans="1:8" s="23" customFormat="1" ht="19.5" customHeight="1">
      <c r="A5" s="19" t="s">
        <v>21</v>
      </c>
      <c r="B5" s="20">
        <f>B6+B8+B14+B21+B28+B30+B32</f>
        <v>-19740</v>
      </c>
      <c r="C5" s="20">
        <f>C6+C8+C14+C21+C28+C30+C32</f>
        <v>1323</v>
      </c>
      <c r="D5" s="20">
        <f>D6+D8+D14+D21+D28+D30+D32</f>
        <v>79189</v>
      </c>
      <c r="E5" s="20">
        <f>E6+E8+E14+E21+E28+E30+E32</f>
        <v>77866</v>
      </c>
      <c r="F5" s="20">
        <v>5991.449056992708</v>
      </c>
      <c r="G5" s="21" t="s">
        <v>1</v>
      </c>
      <c r="H5" s="22"/>
    </row>
    <row r="6" spans="1:8" s="25" customFormat="1" ht="22.5" customHeight="1">
      <c r="A6" s="19" t="s">
        <v>2</v>
      </c>
      <c r="B6" s="20">
        <f>B7</f>
        <v>121399</v>
      </c>
      <c r="C6" s="20">
        <f>C7</f>
        <v>29568</v>
      </c>
      <c r="D6" s="20">
        <f>D7</f>
        <v>84697</v>
      </c>
      <c r="E6" s="20">
        <f aca="true" t="shared" si="0" ref="E6:E15">D6-C6</f>
        <v>55129</v>
      </c>
      <c r="F6" s="20">
        <v>286.4452843336978</v>
      </c>
      <c r="G6" s="20">
        <v>69.7675146729625</v>
      </c>
      <c r="H6" s="24"/>
    </row>
    <row r="7" spans="1:8" s="30" customFormat="1" ht="22.5" customHeight="1">
      <c r="A7" s="26" t="s">
        <v>3</v>
      </c>
      <c r="B7" s="27">
        <v>121399</v>
      </c>
      <c r="C7" s="27">
        <v>29568</v>
      </c>
      <c r="D7" s="27">
        <v>84697</v>
      </c>
      <c r="E7" s="28">
        <f t="shared" si="0"/>
        <v>55129</v>
      </c>
      <c r="F7" s="28">
        <v>286.4452843336978</v>
      </c>
      <c r="G7" s="28">
        <v>69.7675146729625</v>
      </c>
      <c r="H7" s="29"/>
    </row>
    <row r="8" spans="1:8" s="25" customFormat="1" ht="22.5" customHeight="1">
      <c r="A8" s="19" t="s">
        <v>4</v>
      </c>
      <c r="B8" s="20">
        <f>SUM(B9:B13)</f>
        <v>-139982</v>
      </c>
      <c r="C8" s="20">
        <f>SUM(C9:C13)</f>
        <v>-29995</v>
      </c>
      <c r="D8" s="20">
        <f>SUM(D9:D13)</f>
        <v>-5770</v>
      </c>
      <c r="E8" s="20">
        <f t="shared" si="0"/>
        <v>24225</v>
      </c>
      <c r="F8" s="20" t="s">
        <v>22</v>
      </c>
      <c r="G8" s="21" t="s">
        <v>23</v>
      </c>
      <c r="H8" s="24"/>
    </row>
    <row r="9" spans="1:8" s="30" customFormat="1" ht="22.5" customHeight="1">
      <c r="A9" s="26" t="s">
        <v>5</v>
      </c>
      <c r="B9" s="27">
        <v>2967</v>
      </c>
      <c r="C9" s="27">
        <v>-168</v>
      </c>
      <c r="D9" s="27">
        <v>44</v>
      </c>
      <c r="E9" s="28">
        <f t="shared" si="0"/>
        <v>212</v>
      </c>
      <c r="F9" s="31" t="s">
        <v>1</v>
      </c>
      <c r="G9" s="28">
        <v>1.4753034623931758</v>
      </c>
      <c r="H9" s="29"/>
    </row>
    <row r="10" spans="1:8" s="30" customFormat="1" ht="22.5" customHeight="1">
      <c r="A10" s="26" t="s">
        <v>24</v>
      </c>
      <c r="B10" s="27">
        <v>6157</v>
      </c>
      <c r="C10" s="27">
        <v>587</v>
      </c>
      <c r="D10" s="27">
        <v>-892</v>
      </c>
      <c r="E10" s="28">
        <f t="shared" si="0"/>
        <v>-1479</v>
      </c>
      <c r="F10" s="31" t="s">
        <v>6</v>
      </c>
      <c r="G10" s="31" t="s">
        <v>6</v>
      </c>
      <c r="H10" s="29"/>
    </row>
    <row r="11" spans="1:8" s="30" customFormat="1" ht="22.5" customHeight="1">
      <c r="A11" s="26" t="s">
        <v>25</v>
      </c>
      <c r="B11" s="27">
        <v>-149551</v>
      </c>
      <c r="C11" s="27">
        <v>-30483</v>
      </c>
      <c r="D11" s="27">
        <v>-5214</v>
      </c>
      <c r="E11" s="28">
        <f t="shared" si="0"/>
        <v>25269</v>
      </c>
      <c r="F11" s="28" t="s">
        <v>26</v>
      </c>
      <c r="G11" s="31" t="s">
        <v>23</v>
      </c>
      <c r="H11" s="29"/>
    </row>
    <row r="12" spans="1:8" s="30" customFormat="1" ht="22.5" customHeight="1">
      <c r="A12" s="26" t="s">
        <v>27</v>
      </c>
      <c r="B12" s="27">
        <v>380</v>
      </c>
      <c r="C12" s="27">
        <v>18</v>
      </c>
      <c r="D12" s="27">
        <v>274</v>
      </c>
      <c r="E12" s="28">
        <f t="shared" si="0"/>
        <v>256</v>
      </c>
      <c r="F12" s="28">
        <v>1524.418427340928</v>
      </c>
      <c r="G12" s="32">
        <v>72.15714484873831</v>
      </c>
      <c r="H12" s="29"/>
    </row>
    <row r="13" spans="1:8" s="30" customFormat="1" ht="22.5" customHeight="1">
      <c r="A13" s="26" t="s">
        <v>28</v>
      </c>
      <c r="B13" s="27">
        <v>65</v>
      </c>
      <c r="C13" s="27">
        <v>51</v>
      </c>
      <c r="D13" s="27">
        <v>18</v>
      </c>
      <c r="E13" s="28">
        <f t="shared" si="0"/>
        <v>-33</v>
      </c>
      <c r="F13" s="28">
        <v>34.450885026327235</v>
      </c>
      <c r="G13" s="32">
        <v>27.015816923076923</v>
      </c>
      <c r="H13" s="29"/>
    </row>
    <row r="14" spans="1:8" s="25" customFormat="1" ht="22.5" customHeight="1">
      <c r="A14" s="19" t="s">
        <v>7</v>
      </c>
      <c r="B14" s="20">
        <f>SUM(B15:B20)</f>
        <v>25519</v>
      </c>
      <c r="C14" s="20">
        <f>SUM(C15:C20)</f>
        <v>5626</v>
      </c>
      <c r="D14" s="20">
        <f>SUM(D15:D20)</f>
        <v>4434</v>
      </c>
      <c r="E14" s="20">
        <f t="shared" si="0"/>
        <v>-1192</v>
      </c>
      <c r="F14" s="20">
        <v>78.81898228140017</v>
      </c>
      <c r="G14" s="33">
        <v>17.373666828337925</v>
      </c>
      <c r="H14" s="24"/>
    </row>
    <row r="15" spans="1:8" s="25" customFormat="1" ht="22.5" customHeight="1">
      <c r="A15" s="26" t="s">
        <v>29</v>
      </c>
      <c r="B15" s="27">
        <v>499</v>
      </c>
      <c r="C15" s="27">
        <v>122</v>
      </c>
      <c r="D15" s="27">
        <v>170</v>
      </c>
      <c r="E15" s="28">
        <f t="shared" si="0"/>
        <v>48</v>
      </c>
      <c r="F15" s="34">
        <v>139.60074551947733</v>
      </c>
      <c r="G15" s="33">
        <v>34.00873255473633</v>
      </c>
      <c r="H15" s="24"/>
    </row>
    <row r="16" spans="1:8" s="30" customFormat="1" ht="22.5" customHeight="1">
      <c r="A16" s="26" t="s">
        <v>30</v>
      </c>
      <c r="B16" s="35"/>
      <c r="C16" s="35"/>
      <c r="D16" s="35"/>
      <c r="E16" s="36"/>
      <c r="F16" s="35"/>
      <c r="G16" s="35"/>
      <c r="H16" s="29"/>
    </row>
    <row r="17" spans="1:8" s="30" customFormat="1" ht="22.5" customHeight="1">
      <c r="A17" s="26" t="s">
        <v>31</v>
      </c>
      <c r="B17" s="27">
        <v>9178</v>
      </c>
      <c r="C17" s="27">
        <v>1825</v>
      </c>
      <c r="D17" s="27">
        <v>-435</v>
      </c>
      <c r="E17" s="28">
        <f>D17-C17</f>
        <v>-2260</v>
      </c>
      <c r="F17" s="31" t="s">
        <v>6</v>
      </c>
      <c r="G17" s="31" t="s">
        <v>6</v>
      </c>
      <c r="H17" s="29"/>
    </row>
    <row r="18" spans="1:8" s="30" customFormat="1" ht="22.5" customHeight="1">
      <c r="A18" s="26" t="s">
        <v>32</v>
      </c>
      <c r="B18" s="27">
        <v>7352</v>
      </c>
      <c r="C18" s="27">
        <v>1838</v>
      </c>
      <c r="D18" s="27">
        <v>2150</v>
      </c>
      <c r="E18" s="28"/>
      <c r="F18" s="28">
        <v>116.9507929745987</v>
      </c>
      <c r="G18" s="32">
        <v>29.23757098655948</v>
      </c>
      <c r="H18" s="29"/>
    </row>
    <row r="19" spans="1:8" s="30" customFormat="1" ht="22.5" customHeight="1">
      <c r="A19" s="26" t="s">
        <v>33</v>
      </c>
      <c r="B19" s="27">
        <v>75</v>
      </c>
      <c r="C19" s="27">
        <v>19</v>
      </c>
      <c r="D19" s="27">
        <v>29</v>
      </c>
      <c r="E19" s="28">
        <f aca="true" t="shared" si="1" ref="E19:E29">D19-C19</f>
        <v>10</v>
      </c>
      <c r="F19" s="28">
        <v>152.35910954891622</v>
      </c>
      <c r="G19" s="32">
        <v>38.08774896155075</v>
      </c>
      <c r="H19" s="29"/>
    </row>
    <row r="20" spans="1:8" s="30" customFormat="1" ht="22.5" customHeight="1">
      <c r="A20" s="26" t="s">
        <v>34</v>
      </c>
      <c r="B20" s="27">
        <v>8415</v>
      </c>
      <c r="C20" s="27">
        <v>1822</v>
      </c>
      <c r="D20" s="27">
        <v>2520</v>
      </c>
      <c r="E20" s="28">
        <f t="shared" si="1"/>
        <v>698</v>
      </c>
      <c r="F20" s="28">
        <v>138.32599290025004</v>
      </c>
      <c r="G20" s="32">
        <v>29.951288225974437</v>
      </c>
      <c r="H20" s="29"/>
    </row>
    <row r="21" spans="1:8" s="25" customFormat="1" ht="19.5" customHeight="1">
      <c r="A21" s="19" t="s">
        <v>8</v>
      </c>
      <c r="B21" s="20">
        <f>SUM(B22:B27)</f>
        <v>5728</v>
      </c>
      <c r="C21" s="20">
        <f>SUM(C22:C27)</f>
        <v>1010</v>
      </c>
      <c r="D21" s="20">
        <f>SUM(D22:D27)</f>
        <v>-515</v>
      </c>
      <c r="E21" s="20">
        <f t="shared" si="1"/>
        <v>-1525</v>
      </c>
      <c r="F21" s="21" t="s">
        <v>6</v>
      </c>
      <c r="G21" s="21" t="s">
        <v>6</v>
      </c>
      <c r="H21" s="24"/>
    </row>
    <row r="22" spans="1:8" s="30" customFormat="1" ht="22.5" customHeight="1">
      <c r="A22" s="26" t="s">
        <v>35</v>
      </c>
      <c r="B22" s="27">
        <v>11015</v>
      </c>
      <c r="C22" s="27">
        <v>2344</v>
      </c>
      <c r="D22" s="27">
        <v>533</v>
      </c>
      <c r="E22" s="28">
        <f t="shared" si="1"/>
        <v>-1811</v>
      </c>
      <c r="F22" s="28">
        <v>22.721262553006323</v>
      </c>
      <c r="G22" s="32">
        <v>4.835310099878291</v>
      </c>
      <c r="H22" s="29"/>
    </row>
    <row r="23" spans="1:8" s="30" customFormat="1" ht="19.5" customHeight="1">
      <c r="A23" s="26" t="s">
        <v>36</v>
      </c>
      <c r="B23" s="27">
        <v>-10570</v>
      </c>
      <c r="C23" s="27">
        <v>-2589</v>
      </c>
      <c r="D23" s="27">
        <v>-2196</v>
      </c>
      <c r="E23" s="28">
        <f t="shared" si="1"/>
        <v>393</v>
      </c>
      <c r="F23" s="37" t="s">
        <v>37</v>
      </c>
      <c r="G23" s="31" t="s">
        <v>23</v>
      </c>
      <c r="H23" s="29"/>
    </row>
    <row r="24" spans="1:8" s="30" customFormat="1" ht="19.5" customHeight="1">
      <c r="A24" s="26" t="s">
        <v>38</v>
      </c>
      <c r="B24" s="27">
        <v>534</v>
      </c>
      <c r="C24" s="27">
        <v>135</v>
      </c>
      <c r="D24" s="27">
        <v>-46</v>
      </c>
      <c r="E24" s="38">
        <f t="shared" si="1"/>
        <v>-181</v>
      </c>
      <c r="F24" s="31" t="s">
        <v>6</v>
      </c>
      <c r="G24" s="31" t="s">
        <v>6</v>
      </c>
      <c r="H24" s="29"/>
    </row>
    <row r="25" spans="1:8" s="30" customFormat="1" ht="19.5" customHeight="1">
      <c r="A25" s="26" t="s">
        <v>39</v>
      </c>
      <c r="B25" s="27">
        <v>1462</v>
      </c>
      <c r="C25" s="27">
        <v>340</v>
      </c>
      <c r="D25" s="27">
        <v>287</v>
      </c>
      <c r="E25" s="28">
        <f t="shared" si="1"/>
        <v>-53</v>
      </c>
      <c r="F25" s="28">
        <v>84.31275804442032</v>
      </c>
      <c r="G25" s="28">
        <v>19.629325542280913</v>
      </c>
      <c r="H25" s="29"/>
    </row>
    <row r="26" spans="1:8" s="30" customFormat="1" ht="19.5" customHeight="1">
      <c r="A26" s="26" t="s">
        <v>40</v>
      </c>
      <c r="B26" s="27">
        <v>3163</v>
      </c>
      <c r="C26" s="27">
        <v>760</v>
      </c>
      <c r="D26" s="27">
        <v>897</v>
      </c>
      <c r="E26" s="28">
        <f t="shared" si="1"/>
        <v>137</v>
      </c>
      <c r="F26" s="28">
        <v>118.13805979384158</v>
      </c>
      <c r="G26" s="28">
        <v>28.368189160772623</v>
      </c>
      <c r="H26" s="29"/>
    </row>
    <row r="27" spans="1:8" s="30" customFormat="1" ht="19.5" customHeight="1">
      <c r="A27" s="26" t="s">
        <v>41</v>
      </c>
      <c r="B27" s="27">
        <v>124</v>
      </c>
      <c r="C27" s="27">
        <v>20</v>
      </c>
      <c r="D27" s="27">
        <v>10</v>
      </c>
      <c r="E27" s="28">
        <f t="shared" si="1"/>
        <v>-10</v>
      </c>
      <c r="F27" s="28">
        <v>47.67277284804732</v>
      </c>
      <c r="G27" s="28">
        <v>7.643077714460243</v>
      </c>
      <c r="H27" s="29"/>
    </row>
    <row r="28" spans="1:8" s="25" customFormat="1" ht="19.5" customHeight="1">
      <c r="A28" s="19" t="s">
        <v>9</v>
      </c>
      <c r="B28" s="20">
        <f>B29</f>
        <v>25</v>
      </c>
      <c r="C28" s="20">
        <f>C29</f>
        <v>8</v>
      </c>
      <c r="D28" s="20">
        <f>D29</f>
        <v>-673</v>
      </c>
      <c r="E28" s="20">
        <f t="shared" si="1"/>
        <v>-681</v>
      </c>
      <c r="F28" s="21" t="s">
        <v>6</v>
      </c>
      <c r="G28" s="21" t="s">
        <v>6</v>
      </c>
      <c r="H28" s="24"/>
    </row>
    <row r="29" spans="1:8" s="30" customFormat="1" ht="19.5" customHeight="1">
      <c r="A29" s="26" t="s">
        <v>42</v>
      </c>
      <c r="B29" s="27">
        <v>25</v>
      </c>
      <c r="C29" s="27">
        <v>8</v>
      </c>
      <c r="D29" s="27">
        <v>-673</v>
      </c>
      <c r="E29" s="28">
        <f t="shared" si="1"/>
        <v>-681</v>
      </c>
      <c r="F29" s="31" t="s">
        <v>6</v>
      </c>
      <c r="G29" s="31" t="s">
        <v>6</v>
      </c>
      <c r="H29" s="29"/>
    </row>
    <row r="30" spans="1:8" s="25" customFormat="1" ht="19.5" customHeight="1">
      <c r="A30" s="19" t="s">
        <v>43</v>
      </c>
      <c r="B30" s="36"/>
      <c r="C30" s="39"/>
      <c r="D30" s="39"/>
      <c r="E30" s="39"/>
      <c r="F30" s="39"/>
      <c r="G30" s="39"/>
      <c r="H30" s="24"/>
    </row>
    <row r="31" spans="1:8" s="30" customFormat="1" ht="19.5" customHeight="1">
      <c r="A31" s="26" t="s">
        <v>44</v>
      </c>
      <c r="B31" s="36"/>
      <c r="C31" s="36"/>
      <c r="D31" s="36"/>
      <c r="E31" s="36"/>
      <c r="F31" s="36"/>
      <c r="G31" s="36"/>
      <c r="H31" s="29"/>
    </row>
    <row r="32" spans="1:8" s="25" customFormat="1" ht="19.5" customHeight="1">
      <c r="A32" s="19" t="s">
        <v>10</v>
      </c>
      <c r="B32" s="40">
        <f>B33</f>
        <v>-32429</v>
      </c>
      <c r="C32" s="40">
        <f>C33</f>
        <v>-4894</v>
      </c>
      <c r="D32" s="20">
        <f>D33</f>
        <v>-2984</v>
      </c>
      <c r="E32" s="20">
        <f aca="true" t="shared" si="2" ref="E32:E40">D32-C32</f>
        <v>1910</v>
      </c>
      <c r="F32" s="21" t="s">
        <v>11</v>
      </c>
      <c r="G32" s="21" t="s">
        <v>11</v>
      </c>
      <c r="H32" s="24"/>
    </row>
    <row r="33" spans="1:8" s="30" customFormat="1" ht="19.5" customHeight="1">
      <c r="A33" s="26" t="s">
        <v>45</v>
      </c>
      <c r="B33" s="27">
        <v>-32429</v>
      </c>
      <c r="C33" s="27">
        <v>-4894</v>
      </c>
      <c r="D33" s="27">
        <v>-2984</v>
      </c>
      <c r="E33" s="28">
        <f t="shared" si="2"/>
        <v>1910</v>
      </c>
      <c r="F33" s="31" t="s">
        <v>11</v>
      </c>
      <c r="G33" s="31" t="s">
        <v>11</v>
      </c>
      <c r="H33" s="41"/>
    </row>
    <row r="34" spans="1:8" s="25" customFormat="1" ht="19.5" customHeight="1">
      <c r="A34" s="19" t="s">
        <v>46</v>
      </c>
      <c r="B34" s="42">
        <f>SUM(B35:B39)</f>
        <v>11137</v>
      </c>
      <c r="C34" s="42">
        <f>SUM(C35:C39)</f>
        <v>2210</v>
      </c>
      <c r="D34" s="40">
        <f>SUM(D35:D39)</f>
        <v>54</v>
      </c>
      <c r="E34" s="20">
        <f t="shared" si="2"/>
        <v>-2156</v>
      </c>
      <c r="F34" s="20">
        <v>2.445406514203001</v>
      </c>
      <c r="G34" s="20">
        <v>0.48510513740726</v>
      </c>
      <c r="H34" s="43"/>
    </row>
    <row r="35" spans="1:8" s="30" customFormat="1" ht="19.5" customHeight="1">
      <c r="A35" s="26" t="s">
        <v>47</v>
      </c>
      <c r="B35" s="44">
        <v>169</v>
      </c>
      <c r="C35" s="44">
        <v>25</v>
      </c>
      <c r="D35" s="27">
        <v>30</v>
      </c>
      <c r="E35" s="28">
        <f t="shared" si="2"/>
        <v>5</v>
      </c>
      <c r="F35" s="28">
        <v>119.01166159756684</v>
      </c>
      <c r="G35" s="28">
        <v>17.549990262671805</v>
      </c>
      <c r="H35" s="45"/>
    </row>
    <row r="36" spans="1:8" s="30" customFormat="1" ht="19.5" customHeight="1">
      <c r="A36" s="26" t="s">
        <v>48</v>
      </c>
      <c r="B36" s="44">
        <v>826</v>
      </c>
      <c r="C36" s="44">
        <v>159</v>
      </c>
      <c r="D36" s="27">
        <v>189</v>
      </c>
      <c r="E36" s="28">
        <f t="shared" si="2"/>
        <v>30</v>
      </c>
      <c r="F36" s="28">
        <v>118.95205515644855</v>
      </c>
      <c r="G36" s="28">
        <v>22.88276422901966</v>
      </c>
      <c r="H36" s="45"/>
    </row>
    <row r="37" spans="1:8" s="30" customFormat="1" ht="19.5" customHeight="1">
      <c r="A37" s="26" t="s">
        <v>49</v>
      </c>
      <c r="B37" s="44">
        <v>8945</v>
      </c>
      <c r="C37" s="44">
        <v>1951</v>
      </c>
      <c r="D37" s="27">
        <v>640</v>
      </c>
      <c r="E37" s="28">
        <f t="shared" si="2"/>
        <v>-1311</v>
      </c>
      <c r="F37" s="28">
        <v>32.8352166613265</v>
      </c>
      <c r="G37" s="28">
        <v>7.160205091869773</v>
      </c>
      <c r="H37" s="45"/>
    </row>
    <row r="38" spans="1:8" s="30" customFormat="1" ht="19.5" customHeight="1">
      <c r="A38" s="26" t="s">
        <v>50</v>
      </c>
      <c r="B38" s="44">
        <v>1164</v>
      </c>
      <c r="C38" s="44">
        <v>67</v>
      </c>
      <c r="D38" s="27">
        <v>-811</v>
      </c>
      <c r="E38" s="28">
        <f t="shared" si="2"/>
        <v>-878</v>
      </c>
      <c r="F38" s="31" t="s">
        <v>6</v>
      </c>
      <c r="G38" s="31" t="s">
        <v>6</v>
      </c>
      <c r="H38" s="45"/>
    </row>
    <row r="39" spans="1:8" s="30" customFormat="1" ht="19.5" customHeight="1">
      <c r="A39" s="26" t="s">
        <v>51</v>
      </c>
      <c r="B39" s="44">
        <v>33</v>
      </c>
      <c r="C39" s="44">
        <v>8</v>
      </c>
      <c r="D39" s="27">
        <v>6</v>
      </c>
      <c r="E39" s="28">
        <f t="shared" si="2"/>
        <v>-2</v>
      </c>
      <c r="F39" s="28">
        <v>74.54933774834437</v>
      </c>
      <c r="G39" s="28">
        <v>18.523747562164797</v>
      </c>
      <c r="H39" s="45"/>
    </row>
    <row r="40" spans="1:8" s="46" customFormat="1" ht="19.5" customHeight="1">
      <c r="A40" s="19" t="s">
        <v>52</v>
      </c>
      <c r="B40" s="20">
        <f>B6+B8+B14+B21+B28+B30+B32+B34</f>
        <v>-8603</v>
      </c>
      <c r="C40" s="20">
        <f>C6+C8+C14+C21+C28+C30+C32+C34</f>
        <v>3533</v>
      </c>
      <c r="D40" s="20">
        <f>D6+D8+D14+D21+D28+D30+D32+D34</f>
        <v>79243</v>
      </c>
      <c r="E40" s="20">
        <f t="shared" si="2"/>
        <v>75710</v>
      </c>
      <c r="F40" s="20">
        <v>2244.166937508538</v>
      </c>
      <c r="G40" s="21" t="s">
        <v>1</v>
      </c>
      <c r="H40" s="43"/>
    </row>
    <row r="41" spans="1:7" s="49" customFormat="1" ht="17.25" customHeight="1">
      <c r="A41" s="47" t="s">
        <v>53</v>
      </c>
      <c r="B41" s="48"/>
      <c r="C41" s="48"/>
      <c r="D41" s="48"/>
      <c r="E41" s="48"/>
      <c r="F41" s="48"/>
      <c r="G41" s="48"/>
    </row>
    <row r="42" spans="1:7" s="52" customFormat="1" ht="12" customHeight="1">
      <c r="A42" s="50" t="s">
        <v>54</v>
      </c>
      <c r="B42" s="50"/>
      <c r="C42" s="50"/>
      <c r="D42" s="50"/>
      <c r="E42" s="50"/>
      <c r="F42" s="50"/>
      <c r="G42" s="51"/>
    </row>
    <row r="43" spans="1:7" s="52" customFormat="1" ht="12" customHeight="1">
      <c r="A43" s="53" t="s">
        <v>55</v>
      </c>
      <c r="B43" s="51"/>
      <c r="C43" s="51"/>
      <c r="D43" s="51"/>
      <c r="E43" s="51"/>
      <c r="F43" s="51"/>
      <c r="G43" s="51"/>
    </row>
    <row r="44" spans="1:7" s="52" customFormat="1" ht="12" customHeight="1">
      <c r="A44" s="53" t="s">
        <v>56</v>
      </c>
      <c r="B44" s="51"/>
      <c r="C44" s="51"/>
      <c r="D44" s="51"/>
      <c r="E44" s="51"/>
      <c r="F44" s="51"/>
      <c r="G44" s="51"/>
    </row>
    <row r="45" spans="1:7" s="57" customFormat="1" ht="14.25" customHeight="1">
      <c r="A45" s="54" t="s">
        <v>57</v>
      </c>
      <c r="B45" s="55"/>
      <c r="C45" s="55"/>
      <c r="D45" s="55"/>
      <c r="E45" s="55"/>
      <c r="F45" s="55"/>
      <c r="G45" s="56"/>
    </row>
  </sheetData>
  <mergeCells count="6">
    <mergeCell ref="A45:G45"/>
    <mergeCell ref="A1:G1"/>
    <mergeCell ref="A3:A4"/>
    <mergeCell ref="A42:F42"/>
    <mergeCell ref="C3:G3"/>
    <mergeCell ref="B3:B4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2009-06-30T02:49:29Z</dcterms:created>
  <dcterms:modified xsi:type="dcterms:W3CDTF">2009-06-30T02:49:41Z</dcterms:modified>
  <cp:category/>
  <cp:version/>
  <cp:contentType/>
  <cp:contentStatus/>
</cp:coreProperties>
</file>