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收支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<sst xmlns="http://schemas.openxmlformats.org/spreadsheetml/2006/main" count="137" uniqueCount="128">
  <si>
    <t>臺灣中興紙業股份有限公司資產負債清理表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</si>
  <si>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</si>
  <si>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</si>
  <si>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</si>
  <si>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</si>
  <si>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</si>
  <si>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</si>
  <si>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</si>
  <si>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</si>
  <si>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</si>
  <si>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</si>
  <si>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</si>
  <si>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</si>
  <si>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</si>
  <si>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</si>
  <si>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</si>
  <si>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</si>
  <si>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</si>
  <si>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</si>
  <si>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</si>
  <si>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</si>
  <si>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</si>
  <si>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</si>
  <si>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</si>
  <si>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</si>
  <si>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</si>
  <si>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</si>
  <si>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</si>
  <si>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</si>
  <si>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</si>
  <si>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</si>
  <si>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</si>
  <si>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</si>
  <si>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</si>
  <si>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</si>
  <si>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</si>
  <si>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</si>
  <si>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</si>
  <si>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</si>
  <si>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</si>
  <si>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</si>
  <si>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</si>
  <si>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</si>
  <si>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</si>
  <si>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</si>
  <si>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</si>
  <si>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</si>
  <si>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</si>
  <si>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</si>
  <si>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</si>
  <si>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</si>
  <si>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</si>
  <si>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</si>
  <si>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</si>
  <si>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</si>
  <si>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</si>
  <si>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</si>
  <si>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</si>
  <si>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</si>
  <si>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</si>
  <si>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</si>
  <si>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</si>
  <si>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</si>
  <si>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</si>
  <si>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</si>
  <si>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</si>
  <si>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</si>
  <si>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</si>
  <si>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</si>
  <si>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</si>
  <si>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</si>
  <si>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</si>
  <si>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</si>
  <si>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</si>
  <si>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</si>
  <si>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</si>
  <si>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</si>
  <si>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</si>
  <si>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</si>
  <si>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</si>
  <si>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</si>
  <si>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</si>
  <si>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</si>
  <si>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</si>
  <si>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</si>
  <si>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</si>
  <si>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</si>
  <si>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</si>
  <si>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</si>
  <si>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</si>
  <si>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</si>
  <si>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</si>
  <si>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</si>
  <si>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</si>
  <si>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</si>
  <si>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</si>
  <si>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</si>
  <si>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</si>
  <si>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</si>
  <si>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</si>
  <si>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</si>
  <si>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</si>
  <si>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</si>
  <si>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</si>
  <si>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2,500,000</t>
    </r>
    <r>
      <rPr>
        <b/>
        <sz val="10"/>
        <rFont val="華康中明體"/>
        <family val="3"/>
      </rPr>
      <t>元。</t>
    </r>
  </si>
  <si>
    <t>臺灣中興紙業股份有限公司清理收支結算表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</si>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</sst>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細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Border="1" applyAlignment="1" applyProtection="1">
      <alignment horizontal="center" vertical="center"/>
      <protection locked="0"/>
    </xf>
    <xf numFmtId="0" fontId="7" fillId="0" borderId="0" xfId="16" applyFont="1" applyAlignment="1">
      <alignment vertical="center"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9" fillId="0" borderId="1" xfId="16" applyFont="1" applyBorder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8" fillId="0" borderId="0" xfId="16" applyFont="1" applyAlignment="1">
      <alignment horizontal="right"/>
      <protection/>
    </xf>
    <xf numFmtId="0" fontId="11" fillId="0" borderId="0" xfId="16" applyFont="1">
      <alignment/>
      <protection/>
    </xf>
    <xf numFmtId="0" fontId="8" fillId="0" borderId="2" xfId="16" applyFont="1" applyBorder="1">
      <alignment/>
      <protection/>
    </xf>
    <xf numFmtId="0" fontId="12" fillId="0" borderId="2" xfId="16" applyFont="1" applyBorder="1">
      <alignment/>
      <protection/>
    </xf>
    <xf numFmtId="176" fontId="12" fillId="0" borderId="3" xfId="16" applyNumberFormat="1" applyFont="1" applyBorder="1" applyAlignment="1" quotePrefix="1">
      <alignment horizontal="center" vertical="center"/>
      <protection/>
    </xf>
    <xf numFmtId="176" fontId="12" fillId="0" borderId="4" xfId="16" applyNumberFormat="1" applyFont="1" applyBorder="1" applyAlignment="1">
      <alignment horizontal="center" vertical="center"/>
      <protection/>
    </xf>
    <xf numFmtId="176" fontId="12" fillId="0" borderId="3" xfId="16" applyNumberFormat="1" applyFont="1" applyBorder="1" applyAlignment="1">
      <alignment horizontal="center" vertical="center"/>
      <protection/>
    </xf>
    <xf numFmtId="0" fontId="12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12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2" fillId="0" borderId="0" xfId="16" applyFont="1" applyAlignment="1">
      <alignment vertical="center"/>
      <protection/>
    </xf>
    <xf numFmtId="0" fontId="12" fillId="0" borderId="2" xfId="16" applyFont="1" applyBorder="1" applyAlignment="1" quotePrefix="1">
      <alignment horizontal="left"/>
      <protection/>
    </xf>
    <xf numFmtId="0" fontId="12" fillId="0" borderId="7" xfId="16" applyFont="1" applyBorder="1">
      <alignment/>
      <protection/>
    </xf>
    <xf numFmtId="177" fontId="13" fillId="0" borderId="7" xfId="16" applyNumberFormat="1" applyFont="1" applyBorder="1" applyProtection="1">
      <alignment/>
      <protection/>
    </xf>
    <xf numFmtId="0" fontId="8" fillId="0" borderId="3" xfId="16" applyFont="1" applyBorder="1">
      <alignment/>
      <protection/>
    </xf>
    <xf numFmtId="177" fontId="13" fillId="0" borderId="3" xfId="16" applyNumberFormat="1" applyFont="1" applyBorder="1" applyProtection="1">
      <alignment/>
      <protection/>
    </xf>
    <xf numFmtId="0" fontId="14" fillId="0" borderId="0" xfId="16" applyFont="1">
      <alignment/>
      <protection/>
    </xf>
    <xf numFmtId="0" fontId="8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8" fillId="0" borderId="8" xfId="16" applyFont="1" applyBorder="1" applyAlignment="1">
      <alignment horizontal="distributed"/>
      <protection/>
    </xf>
    <xf numFmtId="177" fontId="13" fillId="0" borderId="8" xfId="16" applyNumberFormat="1" applyFont="1" applyBorder="1" applyProtection="1">
      <alignment/>
      <protection/>
    </xf>
    <xf numFmtId="0" fontId="14" fillId="0" borderId="0" xfId="16" applyFont="1" applyBorder="1">
      <alignment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6" fillId="0" borderId="7" xfId="16" applyNumberFormat="1" applyFont="1" applyBorder="1" applyProtection="1">
      <alignment/>
      <protection locked="0"/>
    </xf>
    <xf numFmtId="177" fontId="16" fillId="0" borderId="7" xfId="16" applyNumberFormat="1" applyFont="1" applyBorder="1" applyProtection="1">
      <alignment/>
      <protection/>
    </xf>
    <xf numFmtId="0" fontId="8" fillId="0" borderId="8" xfId="16" applyFont="1" applyBorder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177" fontId="16" fillId="0" borderId="8" xfId="16" applyNumberFormat="1" applyFont="1" applyBorder="1" applyProtection="1">
      <alignment/>
      <protection/>
    </xf>
    <xf numFmtId="0" fontId="17" fillId="0" borderId="0" xfId="16" applyFont="1" applyBorder="1">
      <alignment/>
      <protection/>
    </xf>
    <xf numFmtId="0" fontId="15" fillId="0" borderId="7" xfId="16" applyFont="1" applyBorder="1" applyAlignment="1">
      <alignment horizontal="distributed"/>
      <protection/>
    </xf>
    <xf numFmtId="0" fontId="8" fillId="0" borderId="8" xfId="16" applyFont="1" applyBorder="1" applyAlignment="1" quotePrefix="1">
      <alignment horizontal="left"/>
      <protection/>
    </xf>
    <xf numFmtId="0" fontId="17" fillId="0" borderId="8" xfId="16" applyFont="1" applyBorder="1">
      <alignment/>
      <protection/>
    </xf>
    <xf numFmtId="0" fontId="18" fillId="0" borderId="0" xfId="16" applyFont="1" applyBorder="1" applyAlignment="1">
      <alignment horizontal="distributed"/>
      <protection/>
    </xf>
    <xf numFmtId="0" fontId="19" fillId="0" borderId="0" xfId="16" applyFont="1" applyBorder="1" applyAlignment="1">
      <alignment/>
      <protection/>
    </xf>
    <xf numFmtId="0" fontId="19" fillId="0" borderId="7" xfId="16" applyFont="1" applyBorder="1" applyAlignment="1">
      <alignment/>
      <protection/>
    </xf>
    <xf numFmtId="0" fontId="8" fillId="0" borderId="0" xfId="16" applyFont="1" applyBorder="1" applyAlignment="1" quotePrefix="1">
      <alignment horizontal="left"/>
      <protection/>
    </xf>
    <xf numFmtId="0" fontId="8" fillId="0" borderId="8" xfId="16" applyFont="1" applyBorder="1" applyAlignment="1">
      <alignment horizontal="distributed"/>
      <protection/>
    </xf>
    <xf numFmtId="0" fontId="12" fillId="0" borderId="0" xfId="16" applyFont="1" applyBorder="1" applyAlignment="1">
      <alignment horizontal="distributed"/>
      <protection/>
    </xf>
    <xf numFmtId="0" fontId="12" fillId="0" borderId="0" xfId="16" applyFont="1" applyBorder="1" applyAlignment="1">
      <alignment/>
      <protection/>
    </xf>
    <xf numFmtId="0" fontId="12" fillId="0" borderId="7" xfId="16" applyFont="1" applyBorder="1" applyAlignment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20" fillId="0" borderId="0" xfId="16" applyFont="1" applyBorder="1" applyAlignment="1" quotePrefix="1">
      <alignment horizontal="distributed"/>
      <protection/>
    </xf>
    <xf numFmtId="176" fontId="16" fillId="0" borderId="8" xfId="16" applyNumberFormat="1" applyFont="1" applyBorder="1" applyProtection="1">
      <alignment/>
      <protection/>
    </xf>
    <xf numFmtId="0" fontId="21" fillId="0" borderId="0" xfId="16" applyFont="1" applyBorder="1" applyAlignment="1">
      <alignment horizontal="left" vertical="center"/>
      <protection/>
    </xf>
    <xf numFmtId="0" fontId="21" fillId="0" borderId="8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distributed"/>
      <protection/>
    </xf>
    <xf numFmtId="0" fontId="22" fillId="0" borderId="7" xfId="16" applyFont="1" applyBorder="1" applyAlignment="1">
      <alignment horizontal="distributed"/>
      <protection/>
    </xf>
    <xf numFmtId="0" fontId="23" fillId="0" borderId="0" xfId="16" applyFont="1">
      <alignment/>
      <protection/>
    </xf>
    <xf numFmtId="0" fontId="23" fillId="0" borderId="0" xfId="16" applyFont="1" applyAlignment="1">
      <alignment vertical="center"/>
      <protection/>
    </xf>
    <xf numFmtId="0" fontId="23" fillId="0" borderId="8" xfId="16" applyFont="1" applyBorder="1" applyAlignment="1">
      <alignment vertical="center"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3" fillId="0" borderId="0" xfId="16" applyFont="1" applyBorder="1" applyAlignment="1">
      <alignment vertical="center"/>
      <protection/>
    </xf>
    <xf numFmtId="0" fontId="23" fillId="0" borderId="7" xfId="16" applyFont="1" applyBorder="1" applyAlignment="1">
      <alignment vertical="center"/>
      <protection/>
    </xf>
    <xf numFmtId="0" fontId="8" fillId="0" borderId="1" xfId="16" applyFont="1" applyBorder="1" applyAlignment="1" quotePrefix="1">
      <alignment horizontal="right" vertic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9" xfId="16" applyFont="1" applyBorder="1" applyAlignment="1">
      <alignment vertical="center"/>
      <protection/>
    </xf>
    <xf numFmtId="177" fontId="13" fillId="0" borderId="6" xfId="16" applyNumberFormat="1" applyFont="1" applyBorder="1" applyProtection="1">
      <alignment/>
      <protection/>
    </xf>
    <xf numFmtId="0" fontId="8" fillId="0" borderId="5" xfId="16" applyFont="1" applyBorder="1" applyAlignment="1" quotePrefix="1">
      <alignment horizontal="right" vertical="center"/>
      <protection/>
    </xf>
    <xf numFmtId="177" fontId="13" fillId="0" borderId="5" xfId="16" applyNumberFormat="1" applyFont="1" applyBorder="1" applyProtection="1">
      <alignment/>
      <protection/>
    </xf>
    <xf numFmtId="0" fontId="17" fillId="0" borderId="0" xfId="16" applyFont="1" applyAlignment="1">
      <alignment vertical="center"/>
      <protection/>
    </xf>
    <xf numFmtId="0" fontId="24" fillId="0" borderId="2" xfId="16" applyFont="1" applyBorder="1" applyAlignment="1">
      <alignment horizontal="left"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Alignment="1" applyProtection="1">
      <alignment horizontal="left"/>
      <protection locked="0"/>
    </xf>
    <xf numFmtId="0" fontId="17" fillId="0" borderId="0" xfId="16" applyFont="1" applyBorder="1" applyAlignment="1">
      <alignment horizontal="left"/>
      <protection/>
    </xf>
    <xf numFmtId="0" fontId="25" fillId="0" borderId="0" xfId="16" applyFont="1">
      <alignment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Protection="1">
      <alignment/>
      <protection locked="0"/>
    </xf>
    <xf numFmtId="0" fontId="24" fillId="0" borderId="0" xfId="16" applyFont="1" applyBorder="1" applyAlignment="1">
      <alignment horizontal="right"/>
      <protection/>
    </xf>
    <xf numFmtId="0" fontId="21" fillId="0" borderId="0" xfId="16" applyFont="1" applyBorder="1">
      <alignment/>
      <protection/>
    </xf>
    <xf numFmtId="176" fontId="25" fillId="0" borderId="0" xfId="16" applyNumberFormat="1" applyFont="1">
      <alignment/>
      <protection/>
    </xf>
    <xf numFmtId="0" fontId="26" fillId="0" borderId="0" xfId="16" applyFont="1" applyBorder="1">
      <alignment/>
      <protection/>
    </xf>
    <xf numFmtId="0" fontId="27" fillId="0" borderId="0" xfId="16" applyFont="1">
      <alignment/>
      <protection/>
    </xf>
    <xf numFmtId="176" fontId="17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7" fillId="0" borderId="0" xfId="16" applyFont="1">
      <alignment/>
      <protection/>
    </xf>
    <xf numFmtId="0" fontId="28" fillId="0" borderId="0" xfId="16" applyFont="1">
      <alignment/>
      <protection/>
    </xf>
    <xf numFmtId="178" fontId="29" fillId="0" borderId="0" xfId="19" applyFont="1" applyAlignment="1">
      <alignment/>
    </xf>
    <xf numFmtId="178" fontId="30" fillId="0" borderId="0" xfId="19" applyFont="1" applyAlignment="1">
      <alignment/>
    </xf>
    <xf numFmtId="0" fontId="17" fillId="0" borderId="0" xfId="16" applyFont="1">
      <alignment/>
      <protection/>
    </xf>
    <xf numFmtId="0" fontId="6" fillId="0" borderId="0" xfId="15" applyFont="1" applyAlignment="1" applyProtection="1">
      <alignment horizontal="centerContinuous" vertical="center"/>
      <protection/>
    </xf>
    <xf numFmtId="0" fontId="6" fillId="0" borderId="0" xfId="15" applyFont="1" applyAlignment="1">
      <alignment horizontal="centerContinuous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31" fillId="0" borderId="0" xfId="15" applyFont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9" fillId="0" borderId="0" xfId="15" applyFont="1" applyAlignment="1">
      <alignment horizontal="centerContinuous" vertical="center"/>
      <protection/>
    </xf>
    <xf numFmtId="0" fontId="11" fillId="0" borderId="0" xfId="15" applyFont="1" applyAlignment="1">
      <alignment horizontal="centerContinuous"/>
      <protection/>
    </xf>
    <xf numFmtId="0" fontId="8" fillId="0" borderId="0" xfId="15" applyFont="1" applyAlignment="1">
      <alignment horizontal="left" vertical="top"/>
      <protection/>
    </xf>
    <xf numFmtId="0" fontId="8" fillId="0" borderId="0" xfId="15" applyFont="1" applyBorder="1" applyAlignment="1">
      <alignment horizontal="right"/>
      <protection/>
    </xf>
    <xf numFmtId="0" fontId="11" fillId="0" borderId="0" xfId="15" applyFont="1">
      <alignment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horizontal="center" vertical="center" wrapText="1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1" xfId="15" applyFont="1" applyBorder="1" applyAlignment="1" quotePrefix="1">
      <alignment horizontal="center" vertical="center"/>
      <protection/>
    </xf>
    <xf numFmtId="0" fontId="11" fillId="0" borderId="9" xfId="15" applyFont="1" applyBorder="1" applyAlignment="1" quotePrefix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49" fontId="12" fillId="0" borderId="0" xfId="15" applyNumberFormat="1" applyFont="1" applyBorder="1" applyAlignment="1" quotePrefix="1">
      <alignment horizontal="left"/>
      <protection/>
    </xf>
    <xf numFmtId="0" fontId="32" fillId="0" borderId="0" xfId="15" applyFont="1">
      <alignment/>
      <protection/>
    </xf>
    <xf numFmtId="49" fontId="12" fillId="0" borderId="0" xfId="15" applyNumberFormat="1" applyFont="1" applyBorder="1" applyAlignment="1" quotePrefix="1">
      <alignment horizontal="distributed"/>
      <protection/>
    </xf>
    <xf numFmtId="49" fontId="8" fillId="0" borderId="7" xfId="15" applyNumberFormat="1" applyFont="1" applyBorder="1" applyAlignment="1" quotePrefix="1">
      <alignment horizontal="distributed"/>
      <protection/>
    </xf>
    <xf numFmtId="179" fontId="13" fillId="0" borderId="7" xfId="15" applyNumberFormat="1" applyFont="1" applyBorder="1" applyProtection="1">
      <alignment/>
      <protection/>
    </xf>
    <xf numFmtId="180" fontId="13" fillId="0" borderId="7" xfId="15" applyNumberFormat="1" applyFont="1" applyBorder="1" applyProtection="1">
      <alignment/>
      <protection/>
    </xf>
    <xf numFmtId="181" fontId="13" fillId="0" borderId="0" xfId="15" applyNumberFormat="1" applyFont="1" applyBorder="1" applyProtection="1">
      <alignment/>
      <protection/>
    </xf>
    <xf numFmtId="0" fontId="8" fillId="0" borderId="0" xfId="15" applyFont="1" applyBorder="1">
      <alignment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3" fillId="0" borderId="7" xfId="15" applyNumberFormat="1" applyFont="1" applyBorder="1" applyAlignment="1" quotePrefix="1">
      <alignment horizontal="distributed"/>
      <protection/>
    </xf>
    <xf numFmtId="179" fontId="16" fillId="0" borderId="7" xfId="15" applyNumberFormat="1" applyFont="1" applyBorder="1" applyProtection="1">
      <alignment/>
      <protection locked="0"/>
    </xf>
    <xf numFmtId="180" fontId="16" fillId="0" borderId="7" xfId="15" applyNumberFormat="1" applyFont="1" applyBorder="1" applyProtection="1">
      <alignment/>
      <protection/>
    </xf>
    <xf numFmtId="181" fontId="16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49" fontId="15" fillId="0" borderId="0" xfId="15" applyNumberFormat="1" applyFont="1" applyBorder="1" applyAlignment="1">
      <alignment horizontal="distributed"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6" fillId="0" borderId="7" xfId="15" applyNumberFormat="1" applyFont="1" applyBorder="1" applyProtection="1">
      <alignment/>
      <protection/>
    </xf>
    <xf numFmtId="181" fontId="13" fillId="0" borderId="0" xfId="15" applyNumberFormat="1" applyFont="1" applyBorder="1">
      <alignment/>
      <protection/>
    </xf>
    <xf numFmtId="181" fontId="13" fillId="0" borderId="8" xfId="15" applyNumberFormat="1" applyFont="1" applyBorder="1" applyProtection="1">
      <alignment/>
      <protection/>
    </xf>
    <xf numFmtId="0" fontId="34" fillId="0" borderId="0" xfId="15" applyFont="1" applyBorder="1">
      <alignment/>
      <protection/>
    </xf>
    <xf numFmtId="49" fontId="35" fillId="0" borderId="0" xfId="15" applyNumberFormat="1" applyFont="1" applyBorder="1" applyAlignment="1" quotePrefix="1">
      <alignment horizontal="left"/>
      <protection/>
    </xf>
    <xf numFmtId="0" fontId="35" fillId="0" borderId="0" xfId="15" applyFont="1">
      <alignment/>
      <protection/>
    </xf>
    <xf numFmtId="49" fontId="35" fillId="0" borderId="0" xfId="15" applyNumberFormat="1" applyFont="1" applyBorder="1" applyAlignment="1" quotePrefix="1">
      <alignment horizontal="distributed"/>
      <protection/>
    </xf>
    <xf numFmtId="49" fontId="34" fillId="0" borderId="7" xfId="15" applyNumberFormat="1" applyFont="1" applyBorder="1" applyAlignment="1" quotePrefix="1">
      <alignment horizontal="distributed"/>
      <protection/>
    </xf>
    <xf numFmtId="181" fontId="16" fillId="0" borderId="8" xfId="15" applyNumberFormat="1" applyFont="1" applyBorder="1" applyProtection="1">
      <alignment/>
      <protection/>
    </xf>
    <xf numFmtId="0" fontId="1" fillId="0" borderId="0" xfId="15" applyFont="1">
      <alignment/>
      <protection/>
    </xf>
    <xf numFmtId="49" fontId="21" fillId="0" borderId="0" xfId="15" applyNumberFormat="1" applyFont="1" applyBorder="1" applyAlignment="1" quotePrefix="1">
      <alignment horizontal="left"/>
      <protection/>
    </xf>
    <xf numFmtId="49" fontId="36" fillId="0" borderId="0" xfId="15" applyNumberFormat="1" applyFont="1" applyBorder="1" applyAlignment="1" quotePrefix="1">
      <alignment horizontal="distributed"/>
      <protection/>
    </xf>
    <xf numFmtId="0" fontId="19" fillId="0" borderId="0" xfId="15" applyFont="1" applyAlignment="1">
      <alignment/>
      <protection/>
    </xf>
    <xf numFmtId="0" fontId="19" fillId="0" borderId="0" xfId="15" applyFont="1" applyAlignment="1">
      <alignment/>
      <protection/>
    </xf>
    <xf numFmtId="49" fontId="35" fillId="0" borderId="1" xfId="15" applyNumberFormat="1" applyFont="1" applyBorder="1" applyAlignment="1" quotePrefix="1">
      <alignment horizontal="left"/>
      <protection/>
    </xf>
    <xf numFmtId="0" fontId="2" fillId="0" borderId="1" xfId="15" applyFont="1" applyBorder="1">
      <alignment/>
      <protection/>
    </xf>
    <xf numFmtId="49" fontId="36" fillId="0" borderId="1" xfId="15" applyNumberFormat="1" applyFont="1" applyBorder="1" applyAlignment="1" quotePrefix="1">
      <alignment horizontal="distributed"/>
      <protection/>
    </xf>
    <xf numFmtId="49" fontId="34" fillId="0" borderId="9" xfId="15" applyNumberFormat="1" applyFont="1" applyBorder="1" applyAlignment="1" quotePrefix="1">
      <alignment horizontal="distributed"/>
      <protection/>
    </xf>
    <xf numFmtId="179" fontId="16" fillId="0" borderId="9" xfId="15" applyNumberFormat="1" applyFont="1" applyBorder="1" applyProtection="1">
      <alignment/>
      <protection/>
    </xf>
    <xf numFmtId="180" fontId="16" fillId="0" borderId="9" xfId="15" applyNumberFormat="1" applyFont="1" applyBorder="1" applyProtection="1">
      <alignment/>
      <protection/>
    </xf>
    <xf numFmtId="181" fontId="16" fillId="0" borderId="5" xfId="15" applyNumberFormat="1" applyFont="1" applyBorder="1">
      <alignment/>
      <protection/>
    </xf>
    <xf numFmtId="0" fontId="21" fillId="0" borderId="0" xfId="15" applyFont="1">
      <alignment/>
      <protection/>
    </xf>
    <xf numFmtId="0" fontId="27" fillId="0" borderId="0" xfId="15" applyFont="1">
      <alignment/>
      <protection/>
    </xf>
    <xf numFmtId="0" fontId="37" fillId="0" borderId="0" xfId="15" applyFont="1">
      <alignment/>
      <protection/>
    </xf>
    <xf numFmtId="0" fontId="2" fillId="0" borderId="0" xfId="15" applyFont="1" applyBorder="1">
      <alignment/>
      <protection/>
    </xf>
    <xf numFmtId="0" fontId="38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D5" sqref="D5"/>
    </sheetView>
  </sheetViews>
  <sheetFormatPr defaultColWidth="9.00390625" defaultRowHeight="13.5" customHeight="1"/>
  <cols>
    <col min="1" max="1" width="4.125" style="167" customWidth="1"/>
    <col min="2" max="2" width="2.625" style="164" customWidth="1"/>
    <col min="3" max="3" width="20.125" style="165" customWidth="1"/>
    <col min="4" max="4" width="1.4921875" style="163" customWidth="1"/>
    <col min="5" max="5" width="19.75390625" style="138" customWidth="1"/>
    <col min="6" max="6" width="18.875" style="138" customWidth="1"/>
    <col min="7" max="7" width="19.125" style="138" customWidth="1"/>
    <col min="8" max="8" width="8.125" style="166" customWidth="1"/>
    <col min="9" max="16384" width="9.00390625" style="138" customWidth="1"/>
  </cols>
  <sheetData>
    <row r="1" spans="1:8" s="104" customFormat="1" ht="45" customHeight="1">
      <c r="A1" s="101" t="s">
        <v>105</v>
      </c>
      <c r="B1" s="102"/>
      <c r="C1" s="102"/>
      <c r="D1" s="102"/>
      <c r="E1" s="102"/>
      <c r="F1" s="102"/>
      <c r="G1" s="102"/>
      <c r="H1" s="103"/>
    </row>
    <row r="2" spans="1:8" s="112" customFormat="1" ht="24.75" customHeight="1">
      <c r="A2" s="105"/>
      <c r="B2" s="105"/>
      <c r="C2" s="106"/>
      <c r="D2" s="107"/>
      <c r="E2" s="108" t="s">
        <v>106</v>
      </c>
      <c r="F2" s="109"/>
      <c r="G2" s="110"/>
      <c r="H2" s="111" t="s">
        <v>107</v>
      </c>
    </row>
    <row r="3" spans="1:8" s="119" customFormat="1" ht="21" customHeight="1">
      <c r="A3" s="113" t="s">
        <v>108</v>
      </c>
      <c r="B3" s="113"/>
      <c r="C3" s="113"/>
      <c r="D3" s="114"/>
      <c r="E3" s="115" t="s">
        <v>109</v>
      </c>
      <c r="F3" s="116" t="s">
        <v>110</v>
      </c>
      <c r="G3" s="117" t="s">
        <v>111</v>
      </c>
      <c r="H3" s="118"/>
    </row>
    <row r="4" spans="1:8" s="119" customFormat="1" ht="24.75" customHeight="1">
      <c r="A4" s="120"/>
      <c r="B4" s="120"/>
      <c r="C4" s="120"/>
      <c r="D4" s="121"/>
      <c r="E4" s="122"/>
      <c r="F4" s="122"/>
      <c r="G4" s="123" t="s">
        <v>4</v>
      </c>
      <c r="H4" s="123" t="s">
        <v>5</v>
      </c>
    </row>
    <row r="5" spans="1:8" s="125" customFormat="1" ht="27.75" customHeight="1">
      <c r="A5" s="124" t="s">
        <v>112</v>
      </c>
      <c r="C5" s="126"/>
      <c r="D5" s="127"/>
      <c r="E5" s="128">
        <f>SUM(E6:E11)</f>
        <v>5920433</v>
      </c>
      <c r="F5" s="128">
        <f>SUM(F6:F11)</f>
        <v>0</v>
      </c>
      <c r="G5" s="129">
        <f>SUM(G6:G11)</f>
        <v>5920433</v>
      </c>
      <c r="H5" s="130">
        <f aca="true" t="shared" si="0" ref="H5:H11">IF(F5=0,0,(G5/F5)*100)</f>
        <v>0</v>
      </c>
    </row>
    <row r="6" spans="1:8" ht="18" customHeight="1">
      <c r="A6" s="131"/>
      <c r="B6" s="132" t="s">
        <v>113</v>
      </c>
      <c r="C6" s="133"/>
      <c r="D6" s="134"/>
      <c r="E6" s="135">
        <v>187001</v>
      </c>
      <c r="F6" s="135"/>
      <c r="G6" s="136">
        <f aca="true" t="shared" si="1" ref="G6:G11">E6-F6</f>
        <v>187001</v>
      </c>
      <c r="H6" s="137">
        <f t="shared" si="0"/>
        <v>0</v>
      </c>
    </row>
    <row r="7" spans="1:8" ht="18" customHeight="1">
      <c r="A7" s="131"/>
      <c r="B7" s="132" t="s">
        <v>114</v>
      </c>
      <c r="C7" s="133"/>
      <c r="D7" s="134"/>
      <c r="E7" s="135">
        <v>5326002</v>
      </c>
      <c r="F7" s="135"/>
      <c r="G7" s="136">
        <f t="shared" si="1"/>
        <v>5326002</v>
      </c>
      <c r="H7" s="137">
        <f t="shared" si="0"/>
        <v>0</v>
      </c>
    </row>
    <row r="8" spans="1:8" ht="18" customHeight="1">
      <c r="A8" s="131"/>
      <c r="B8" s="139" t="s">
        <v>115</v>
      </c>
      <c r="C8" s="133"/>
      <c r="D8" s="134"/>
      <c r="E8" s="135"/>
      <c r="F8" s="135"/>
      <c r="G8" s="136">
        <f t="shared" si="1"/>
        <v>0</v>
      </c>
      <c r="H8" s="137">
        <f t="shared" si="0"/>
        <v>0</v>
      </c>
    </row>
    <row r="9" spans="1:8" ht="18" customHeight="1">
      <c r="A9" s="131"/>
      <c r="B9" s="132" t="s">
        <v>116</v>
      </c>
      <c r="C9" s="133"/>
      <c r="D9" s="134"/>
      <c r="E9" s="135"/>
      <c r="F9" s="135"/>
      <c r="G9" s="136">
        <f t="shared" si="1"/>
        <v>0</v>
      </c>
      <c r="H9" s="137">
        <f t="shared" si="0"/>
        <v>0</v>
      </c>
    </row>
    <row r="10" spans="1:8" ht="18" customHeight="1">
      <c r="A10" s="131"/>
      <c r="B10" s="132" t="s">
        <v>117</v>
      </c>
      <c r="C10" s="133"/>
      <c r="D10" s="134"/>
      <c r="E10" s="135"/>
      <c r="F10" s="135"/>
      <c r="G10" s="136">
        <f t="shared" si="1"/>
        <v>0</v>
      </c>
      <c r="H10" s="137">
        <f t="shared" si="0"/>
        <v>0</v>
      </c>
    </row>
    <row r="11" spans="1:8" ht="18" customHeight="1">
      <c r="A11" s="131"/>
      <c r="B11" s="132" t="s">
        <v>118</v>
      </c>
      <c r="C11" s="133"/>
      <c r="D11" s="134"/>
      <c r="E11" s="135">
        <v>407430</v>
      </c>
      <c r="F11" s="135"/>
      <c r="G11" s="136">
        <f t="shared" si="1"/>
        <v>407430</v>
      </c>
      <c r="H11" s="137">
        <f t="shared" si="0"/>
        <v>0</v>
      </c>
    </row>
    <row r="12" spans="1:8" ht="18" customHeight="1">
      <c r="A12" s="131"/>
      <c r="B12" s="140"/>
      <c r="C12" s="141"/>
      <c r="D12" s="134"/>
      <c r="E12" s="142"/>
      <c r="F12" s="142"/>
      <c r="G12" s="136"/>
      <c r="H12" s="137"/>
    </row>
    <row r="13" spans="1:8" ht="27.75" customHeight="1">
      <c r="A13" s="124" t="s">
        <v>119</v>
      </c>
      <c r="B13" s="125"/>
      <c r="C13" s="126"/>
      <c r="D13" s="134"/>
      <c r="E13" s="128">
        <f>SUM(E14:E20)</f>
        <v>23630298</v>
      </c>
      <c r="F13" s="128">
        <f>SUM(F14:F20)</f>
        <v>0</v>
      </c>
      <c r="G13" s="129">
        <f aca="true" t="shared" si="2" ref="G13:G20">E13-F13</f>
        <v>23630298</v>
      </c>
      <c r="H13" s="143">
        <f aca="true" t="shared" si="3" ref="H13:H20">IF(F13=0,0,(G13/F13)*100)</f>
        <v>0</v>
      </c>
    </row>
    <row r="14" spans="1:8" ht="18" customHeight="1">
      <c r="A14" s="124"/>
      <c r="B14" s="132" t="s">
        <v>120</v>
      </c>
      <c r="C14" s="133"/>
      <c r="D14" s="134"/>
      <c r="E14" s="135"/>
      <c r="F14" s="135"/>
      <c r="G14" s="136">
        <f t="shared" si="2"/>
        <v>0</v>
      </c>
      <c r="H14" s="137">
        <f t="shared" si="3"/>
        <v>0</v>
      </c>
    </row>
    <row r="15" spans="1:8" ht="18" customHeight="1">
      <c r="A15" s="131"/>
      <c r="B15" s="132" t="s">
        <v>121</v>
      </c>
      <c r="C15" s="133"/>
      <c r="D15" s="134"/>
      <c r="E15" s="135">
        <v>18417888</v>
      </c>
      <c r="F15" s="135"/>
      <c r="G15" s="136">
        <f t="shared" si="2"/>
        <v>18417888</v>
      </c>
      <c r="H15" s="137">
        <f t="shared" si="3"/>
        <v>0</v>
      </c>
    </row>
    <row r="16" spans="1:8" ht="18" customHeight="1">
      <c r="A16" s="131"/>
      <c r="B16" s="139" t="s">
        <v>122</v>
      </c>
      <c r="C16" s="133"/>
      <c r="D16" s="134"/>
      <c r="E16" s="135">
        <v>240</v>
      </c>
      <c r="F16" s="135"/>
      <c r="G16" s="136">
        <f t="shared" si="2"/>
        <v>240</v>
      </c>
      <c r="H16" s="137">
        <f t="shared" si="3"/>
        <v>0</v>
      </c>
    </row>
    <row r="17" spans="1:8" ht="18" customHeight="1">
      <c r="A17" s="131"/>
      <c r="B17" s="139" t="s">
        <v>123</v>
      </c>
      <c r="C17" s="133"/>
      <c r="D17" s="134"/>
      <c r="E17" s="135"/>
      <c r="F17" s="135"/>
      <c r="G17" s="136">
        <f t="shared" si="2"/>
        <v>0</v>
      </c>
      <c r="H17" s="137">
        <f t="shared" si="3"/>
        <v>0</v>
      </c>
    </row>
    <row r="18" spans="1:8" ht="18" customHeight="1">
      <c r="A18" s="131"/>
      <c r="B18" s="139" t="s">
        <v>124</v>
      </c>
      <c r="C18" s="133"/>
      <c r="D18" s="134"/>
      <c r="E18" s="135"/>
      <c r="F18" s="135"/>
      <c r="G18" s="136">
        <f t="shared" si="2"/>
        <v>0</v>
      </c>
      <c r="H18" s="137">
        <f t="shared" si="3"/>
        <v>0</v>
      </c>
    </row>
    <row r="19" spans="1:8" ht="18" customHeight="1">
      <c r="A19" s="131"/>
      <c r="B19" s="139" t="s">
        <v>125</v>
      </c>
      <c r="C19" s="133"/>
      <c r="D19" s="134"/>
      <c r="E19" s="135"/>
      <c r="F19" s="135"/>
      <c r="G19" s="136">
        <f t="shared" si="2"/>
        <v>0</v>
      </c>
      <c r="H19" s="137">
        <f t="shared" si="3"/>
        <v>0</v>
      </c>
    </row>
    <row r="20" spans="1:8" ht="18" customHeight="1">
      <c r="A20" s="131"/>
      <c r="B20" s="132" t="s">
        <v>126</v>
      </c>
      <c r="C20" s="133"/>
      <c r="D20" s="134"/>
      <c r="E20" s="135">
        <v>5212170</v>
      </c>
      <c r="F20" s="135"/>
      <c r="G20" s="136">
        <f t="shared" si="2"/>
        <v>5212170</v>
      </c>
      <c r="H20" s="137">
        <f t="shared" si="3"/>
        <v>0</v>
      </c>
    </row>
    <row r="21" spans="1:8" ht="18" customHeight="1">
      <c r="A21" s="124"/>
      <c r="B21" s="132"/>
      <c r="C21" s="133"/>
      <c r="D21" s="134"/>
      <c r="E21" s="142"/>
      <c r="F21" s="142"/>
      <c r="G21" s="136"/>
      <c r="H21" s="137"/>
    </row>
    <row r="22" spans="1:8" s="125" customFormat="1" ht="27.75" customHeight="1">
      <c r="A22" s="124" t="s">
        <v>127</v>
      </c>
      <c r="C22" s="126"/>
      <c r="D22" s="127"/>
      <c r="E22" s="128">
        <f>E5-E13</f>
        <v>-17709865</v>
      </c>
      <c r="F22" s="128">
        <f>F5-F13</f>
        <v>0</v>
      </c>
      <c r="G22" s="129">
        <f>E22-F22</f>
        <v>-17709865</v>
      </c>
      <c r="H22" s="144">
        <f>IF(F22=0,0,(G22/F22)*100)</f>
        <v>0</v>
      </c>
    </row>
    <row r="23" spans="1:8" ht="13.5" customHeight="1">
      <c r="A23" s="145"/>
      <c r="B23" s="132"/>
      <c r="C23" s="133"/>
      <c r="D23" s="134"/>
      <c r="E23" s="142"/>
      <c r="F23" s="142"/>
      <c r="G23" s="136"/>
      <c r="H23" s="137"/>
    </row>
    <row r="24" spans="1:8" ht="13.5" customHeight="1">
      <c r="A24" s="145"/>
      <c r="B24" s="132"/>
      <c r="C24" s="133"/>
      <c r="D24" s="134"/>
      <c r="E24" s="142"/>
      <c r="F24" s="142"/>
      <c r="G24" s="136"/>
      <c r="H24" s="137"/>
    </row>
    <row r="25" spans="1:8" ht="13.5" customHeight="1">
      <c r="A25" s="145"/>
      <c r="B25" s="132"/>
      <c r="C25" s="133"/>
      <c r="D25" s="134"/>
      <c r="E25" s="142"/>
      <c r="F25" s="142"/>
      <c r="G25" s="136"/>
      <c r="H25" s="137"/>
    </row>
    <row r="26" spans="1:8" ht="13.5" customHeight="1">
      <c r="A26" s="145"/>
      <c r="B26" s="132"/>
      <c r="C26" s="133"/>
      <c r="D26" s="134"/>
      <c r="E26" s="142"/>
      <c r="F26" s="142"/>
      <c r="G26" s="136"/>
      <c r="H26" s="137"/>
    </row>
    <row r="27" spans="1:8" ht="13.5" customHeight="1">
      <c r="A27" s="145"/>
      <c r="B27" s="132"/>
      <c r="C27" s="133"/>
      <c r="D27" s="134"/>
      <c r="E27" s="142"/>
      <c r="F27" s="142"/>
      <c r="G27" s="136"/>
      <c r="H27" s="137"/>
    </row>
    <row r="28" spans="1:8" ht="13.5" customHeight="1">
      <c r="A28" s="145"/>
      <c r="B28" s="132"/>
      <c r="C28" s="133"/>
      <c r="D28" s="134"/>
      <c r="E28" s="142"/>
      <c r="F28" s="142"/>
      <c r="G28" s="136"/>
      <c r="H28" s="137"/>
    </row>
    <row r="29" spans="1:8" ht="13.5" customHeight="1">
      <c r="A29" s="145"/>
      <c r="B29" s="139"/>
      <c r="C29" s="133"/>
      <c r="D29" s="134"/>
      <c r="E29" s="142"/>
      <c r="F29" s="142"/>
      <c r="G29" s="136"/>
      <c r="H29" s="137"/>
    </row>
    <row r="30" spans="1:8" ht="13.5" customHeight="1">
      <c r="A30" s="145"/>
      <c r="B30" s="139"/>
      <c r="C30" s="133"/>
      <c r="D30" s="134"/>
      <c r="E30" s="142"/>
      <c r="F30" s="142"/>
      <c r="G30" s="136"/>
      <c r="H30" s="137"/>
    </row>
    <row r="31" spans="1:8" ht="13.5" customHeight="1">
      <c r="A31" s="145"/>
      <c r="B31" s="132"/>
      <c r="C31" s="133"/>
      <c r="D31" s="134"/>
      <c r="E31" s="142"/>
      <c r="F31" s="142"/>
      <c r="G31" s="136"/>
      <c r="H31" s="137"/>
    </row>
    <row r="32" spans="1:8" ht="2.25" customHeight="1">
      <c r="A32" s="145"/>
      <c r="B32" s="140"/>
      <c r="C32" s="141"/>
      <c r="D32" s="134"/>
      <c r="E32" s="142"/>
      <c r="F32" s="142"/>
      <c r="G32" s="136"/>
      <c r="H32" s="137"/>
    </row>
    <row r="33" spans="1:8" ht="15" customHeight="1">
      <c r="A33" s="146"/>
      <c r="B33" s="147"/>
      <c r="C33" s="148"/>
      <c r="D33" s="149"/>
      <c r="E33" s="142"/>
      <c r="F33" s="142"/>
      <c r="G33" s="136"/>
      <c r="H33" s="150"/>
    </row>
    <row r="34" spans="1:8" ht="15" customHeight="1">
      <c r="A34" s="146"/>
      <c r="B34" s="151"/>
      <c r="C34" s="148"/>
      <c r="D34" s="149"/>
      <c r="E34" s="142"/>
      <c r="F34" s="142"/>
      <c r="G34" s="136"/>
      <c r="H34" s="150"/>
    </row>
    <row r="35" spans="1:8" ht="13.5" customHeight="1">
      <c r="A35" s="145"/>
      <c r="B35" s="132"/>
      <c r="C35" s="133"/>
      <c r="D35" s="134"/>
      <c r="E35" s="142"/>
      <c r="F35" s="142"/>
      <c r="G35" s="136"/>
      <c r="H35" s="137"/>
    </row>
    <row r="36" spans="1:8" ht="13.5" customHeight="1">
      <c r="A36" s="145"/>
      <c r="B36" s="132"/>
      <c r="C36" s="133"/>
      <c r="D36" s="134"/>
      <c r="E36" s="142"/>
      <c r="F36" s="142"/>
      <c r="G36" s="136"/>
      <c r="H36" s="137"/>
    </row>
    <row r="37" spans="1:8" ht="13.5" customHeight="1">
      <c r="A37" s="145"/>
      <c r="B37" s="132"/>
      <c r="C37" s="133"/>
      <c r="D37" s="134"/>
      <c r="E37" s="142"/>
      <c r="F37" s="142"/>
      <c r="G37" s="136"/>
      <c r="H37" s="137"/>
    </row>
    <row r="38" spans="1:8" ht="15" customHeight="1">
      <c r="A38" s="146"/>
      <c r="B38" s="151"/>
      <c r="C38" s="148"/>
      <c r="D38" s="149"/>
      <c r="E38" s="142"/>
      <c r="F38" s="142"/>
      <c r="G38" s="136"/>
      <c r="H38" s="150"/>
    </row>
    <row r="39" spans="1:8" ht="13.5" customHeight="1">
      <c r="A39" s="145"/>
      <c r="B39" s="132"/>
      <c r="C39" s="133"/>
      <c r="D39" s="134"/>
      <c r="E39" s="142"/>
      <c r="F39" s="142"/>
      <c r="G39" s="136"/>
      <c r="H39" s="137"/>
    </row>
    <row r="40" spans="1:8" ht="13.5" customHeight="1">
      <c r="A40" s="145"/>
      <c r="B40" s="132"/>
      <c r="C40" s="133"/>
      <c r="D40" s="134"/>
      <c r="E40" s="142"/>
      <c r="F40" s="142"/>
      <c r="G40" s="136"/>
      <c r="H40" s="137"/>
    </row>
    <row r="41" spans="1:8" ht="13.5" customHeight="1">
      <c r="A41" s="145"/>
      <c r="B41" s="132"/>
      <c r="C41" s="133"/>
      <c r="D41" s="134"/>
      <c r="E41" s="142"/>
      <c r="F41" s="142"/>
      <c r="G41" s="136"/>
      <c r="H41" s="137"/>
    </row>
    <row r="42" spans="1:8" ht="1.5" customHeight="1">
      <c r="A42" s="145"/>
      <c r="B42" s="152"/>
      <c r="C42" s="140"/>
      <c r="D42" s="134"/>
      <c r="E42" s="142"/>
      <c r="F42" s="142"/>
      <c r="G42" s="136"/>
      <c r="H42" s="137"/>
    </row>
    <row r="43" spans="1:8" ht="15" customHeight="1">
      <c r="A43" s="146"/>
      <c r="B43" s="138"/>
      <c r="C43" s="153"/>
      <c r="D43" s="149"/>
      <c r="E43" s="142"/>
      <c r="F43" s="142"/>
      <c r="G43" s="136"/>
      <c r="H43" s="137"/>
    </row>
    <row r="44" spans="1:8" ht="15" customHeight="1">
      <c r="A44" s="146"/>
      <c r="B44" s="138"/>
      <c r="C44" s="153"/>
      <c r="D44" s="149"/>
      <c r="E44" s="142"/>
      <c r="F44" s="142"/>
      <c r="G44" s="136"/>
      <c r="H44" s="137"/>
    </row>
    <row r="45" spans="1:8" ht="15" customHeight="1">
      <c r="A45" s="146"/>
      <c r="B45" s="138"/>
      <c r="C45" s="153"/>
      <c r="D45" s="149"/>
      <c r="E45" s="142"/>
      <c r="F45" s="142"/>
      <c r="G45" s="136"/>
      <c r="H45" s="137"/>
    </row>
    <row r="46" spans="1:8" ht="13.5" customHeight="1">
      <c r="A46" s="138"/>
      <c r="B46" s="132"/>
      <c r="C46" s="154"/>
      <c r="D46" s="149"/>
      <c r="E46" s="142"/>
      <c r="F46" s="142"/>
      <c r="G46" s="136"/>
      <c r="H46" s="137"/>
    </row>
    <row r="47" spans="1:8" ht="15" customHeight="1">
      <c r="A47" s="146"/>
      <c r="B47" s="138"/>
      <c r="C47" s="153"/>
      <c r="D47" s="149"/>
      <c r="E47" s="142"/>
      <c r="F47" s="142"/>
      <c r="G47" s="136"/>
      <c r="H47" s="137"/>
    </row>
    <row r="48" spans="1:8" ht="15" customHeight="1">
      <c r="A48" s="146"/>
      <c r="B48" s="138"/>
      <c r="C48" s="153"/>
      <c r="D48" s="149"/>
      <c r="E48" s="142"/>
      <c r="F48" s="142"/>
      <c r="G48" s="136"/>
      <c r="H48" s="137"/>
    </row>
    <row r="49" spans="1:8" ht="13.5" customHeight="1">
      <c r="A49" s="146"/>
      <c r="B49" s="132"/>
      <c r="C49" s="154"/>
      <c r="D49" s="149"/>
      <c r="E49" s="142"/>
      <c r="F49" s="142"/>
      <c r="G49" s="136"/>
      <c r="H49" s="137"/>
    </row>
    <row r="50" spans="1:8" ht="15" customHeight="1">
      <c r="A50" s="146"/>
      <c r="B50" s="140"/>
      <c r="C50" s="155"/>
      <c r="D50" s="149"/>
      <c r="E50" s="142"/>
      <c r="F50" s="142"/>
      <c r="G50" s="136"/>
      <c r="H50" s="137"/>
    </row>
    <row r="51" spans="1:8" ht="13.5" customHeight="1">
      <c r="A51" s="138"/>
      <c r="B51" s="132"/>
      <c r="C51" s="154"/>
      <c r="D51" s="149"/>
      <c r="E51" s="142"/>
      <c r="F51" s="142"/>
      <c r="G51" s="136"/>
      <c r="H51" s="137"/>
    </row>
    <row r="52" spans="1:8" ht="15" customHeight="1">
      <c r="A52" s="156"/>
      <c r="B52" s="157"/>
      <c r="C52" s="158"/>
      <c r="D52" s="159"/>
      <c r="E52" s="160"/>
      <c r="F52" s="160"/>
      <c r="G52" s="161"/>
      <c r="H52" s="162"/>
    </row>
    <row r="53" ht="13.5" customHeight="1">
      <c r="A53" s="163"/>
    </row>
    <row r="54" ht="13.5" customHeight="1">
      <c r="A54" s="163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12" sqref="B12:C12"/>
    </sheetView>
  </sheetViews>
  <sheetFormatPr defaultColWidth="9.00390625" defaultRowHeight="16.5"/>
  <cols>
    <col min="1" max="1" width="2.25390625" style="92" customWidth="1"/>
    <col min="2" max="2" width="2.25390625" style="93" customWidth="1"/>
    <col min="3" max="3" width="17.625" style="86" customWidth="1"/>
    <col min="4" max="4" width="0.6171875" style="86" customWidth="1"/>
    <col min="5" max="5" width="18.75390625" style="94" customWidth="1"/>
    <col min="6" max="6" width="9.25390625" style="94" customWidth="1"/>
    <col min="7" max="7" width="1.875" style="100" customWidth="1"/>
    <col min="8" max="8" width="2.25390625" style="100" customWidth="1"/>
    <col min="9" max="9" width="17.875" style="100" customWidth="1"/>
    <col min="10" max="10" width="0.6171875" style="100" customWidth="1"/>
    <col min="11" max="11" width="17.50390625" style="100" customWidth="1"/>
    <col min="12" max="12" width="8.75390625" style="100" customWidth="1"/>
    <col min="13" max="16384" width="9.00390625" style="100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4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2664560911.08</v>
      </c>
      <c r="F6" s="29">
        <f aca="true" t="shared" si="0" ref="F6:F49">IF(E$6&gt;0,(E6/E$6)*100,0)</f>
        <v>100</v>
      </c>
      <c r="G6" s="30"/>
      <c r="H6" s="27" t="s">
        <v>8</v>
      </c>
      <c r="I6" s="16"/>
      <c r="J6" s="28"/>
      <c r="K6" s="29">
        <f>K7+K17+K24+K27+K30</f>
        <v>2699029197</v>
      </c>
      <c r="L6" s="31">
        <f aca="true" t="shared" si="1" ref="L6:L35">IF(K$59&gt;0,(K6/K$59)*100,0)</f>
        <v>101.29358220998705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39133378.9</v>
      </c>
      <c r="F7" s="29">
        <f t="shared" si="0"/>
        <v>1.468661449519593</v>
      </c>
      <c r="G7" s="36" t="s">
        <v>10</v>
      </c>
      <c r="H7" s="34"/>
      <c r="I7" s="34"/>
      <c r="J7" s="35"/>
      <c r="K7" s="29">
        <f>SUM(K8:K16)</f>
        <v>1515939885</v>
      </c>
      <c r="L7" s="37">
        <f t="shared" si="1"/>
        <v>56.89267146028796</v>
      </c>
    </row>
    <row r="8" spans="1:12" s="47" customFormat="1" ht="13.5" customHeight="1">
      <c r="A8" s="8"/>
      <c r="B8" s="39" t="s">
        <v>11</v>
      </c>
      <c r="C8" s="40"/>
      <c r="D8" s="41"/>
      <c r="E8" s="42">
        <v>22625779.9</v>
      </c>
      <c r="F8" s="43">
        <f t="shared" si="0"/>
        <v>0.8491372745849265</v>
      </c>
      <c r="G8" s="44"/>
      <c r="H8" s="45" t="s">
        <v>12</v>
      </c>
      <c r="I8" s="40"/>
      <c r="J8" s="41"/>
      <c r="K8" s="42">
        <v>1051578201</v>
      </c>
      <c r="L8" s="46">
        <f t="shared" si="1"/>
        <v>39.465346677842476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/>
      <c r="F11" s="43">
        <f t="shared" si="0"/>
        <v>0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5326002</v>
      </c>
      <c r="F12" s="43">
        <f t="shared" si="0"/>
        <v>0.19988291421122983</v>
      </c>
      <c r="G12" s="49"/>
      <c r="H12" s="39" t="s">
        <v>20</v>
      </c>
      <c r="I12" s="40"/>
      <c r="J12" s="41"/>
      <c r="K12" s="42">
        <v>462805684</v>
      </c>
      <c r="L12" s="46">
        <f t="shared" si="1"/>
        <v>17.368928669467557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/>
      <c r="F14" s="43">
        <f t="shared" si="0"/>
        <v>0</v>
      </c>
      <c r="G14" s="49"/>
      <c r="H14" s="39" t="s">
        <v>24</v>
      </c>
      <c r="I14" s="40"/>
      <c r="J14" s="41"/>
      <c r="K14" s="42">
        <v>1556000</v>
      </c>
      <c r="L14" s="46">
        <f t="shared" si="1"/>
        <v>0.058396112977928585</v>
      </c>
    </row>
    <row r="15" spans="1:12" s="47" customFormat="1" ht="13.5" customHeight="1">
      <c r="A15" s="8"/>
      <c r="B15" s="39" t="s">
        <v>25</v>
      </c>
      <c r="C15" s="39"/>
      <c r="D15" s="48"/>
      <c r="E15" s="42">
        <v>11181597</v>
      </c>
      <c r="F15" s="43">
        <f t="shared" si="0"/>
        <v>0.4196412607234366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/>
      <c r="F16" s="43">
        <f t="shared" si="0"/>
        <v>0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0</v>
      </c>
      <c r="L17" s="37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0</v>
      </c>
      <c r="F27" s="29">
        <f t="shared" si="0"/>
        <v>0</v>
      </c>
      <c r="G27" s="36" t="s">
        <v>50</v>
      </c>
      <c r="H27" s="33"/>
      <c r="I27" s="33"/>
      <c r="J27" s="35"/>
      <c r="K27" s="29">
        <f>K28+K29</f>
        <v>485621896</v>
      </c>
      <c r="L27" s="37">
        <f t="shared" si="1"/>
        <v>18.225212791370108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485621896</v>
      </c>
      <c r="L28" s="46">
        <f t="shared" si="1"/>
        <v>18.225212791370108</v>
      </c>
    </row>
    <row r="29" spans="2:12" s="38" customFormat="1" ht="13.5" customHeight="1">
      <c r="B29" s="39" t="s">
        <v>53</v>
      </c>
      <c r="C29" s="39"/>
      <c r="D29" s="35"/>
      <c r="E29" s="42"/>
      <c r="F29" s="43">
        <f t="shared" si="0"/>
        <v>0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/>
      <c r="F30" s="43">
        <f t="shared" si="0"/>
        <v>0</v>
      </c>
      <c r="G30" s="36" t="s">
        <v>56</v>
      </c>
      <c r="H30" s="33"/>
      <c r="I30" s="33"/>
      <c r="J30" s="35"/>
      <c r="K30" s="29">
        <f>SUM(K31:K35)</f>
        <v>697467416</v>
      </c>
      <c r="L30" s="37">
        <f t="shared" si="1"/>
        <v>26.175697958328996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0</v>
      </c>
      <c r="F31" s="29">
        <f t="shared" si="0"/>
        <v>0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/>
      <c r="F32" s="43">
        <f t="shared" si="0"/>
        <v>0</v>
      </c>
      <c r="G32" s="49"/>
      <c r="H32" s="39" t="s">
        <v>60</v>
      </c>
      <c r="I32" s="40"/>
      <c r="J32" s="41"/>
      <c r="K32" s="42">
        <v>697467416</v>
      </c>
      <c r="L32" s="46">
        <f t="shared" si="1"/>
        <v>26.175697958328996</v>
      </c>
    </row>
    <row r="33" spans="2:12" s="38" customFormat="1" ht="13.5" customHeight="1">
      <c r="B33" s="39" t="s">
        <v>61</v>
      </c>
      <c r="C33" s="39"/>
      <c r="D33" s="35"/>
      <c r="E33" s="42"/>
      <c r="F33" s="43">
        <f t="shared" si="0"/>
        <v>0</v>
      </c>
      <c r="G33" s="49"/>
      <c r="H33" s="39" t="s">
        <v>62</v>
      </c>
      <c r="I33" s="40"/>
      <c r="J33" s="41"/>
      <c r="K33" s="42"/>
      <c r="L33" s="46">
        <f t="shared" si="1"/>
        <v>0</v>
      </c>
    </row>
    <row r="34" spans="1:12" s="47" customFormat="1" ht="13.5" customHeight="1">
      <c r="A34" s="8"/>
      <c r="B34" s="39" t="s">
        <v>63</v>
      </c>
      <c r="C34" s="39"/>
      <c r="D34" s="48"/>
      <c r="E34" s="42"/>
      <c r="F34" s="43">
        <f t="shared" si="0"/>
        <v>0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/>
      <c r="F35" s="43">
        <f t="shared" si="0"/>
        <v>0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/>
      <c r="F36" s="43">
        <f t="shared" si="0"/>
        <v>0</v>
      </c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/>
      <c r="F37" s="43">
        <f t="shared" si="0"/>
        <v>0</v>
      </c>
      <c r="G37" s="44"/>
      <c r="H37" s="56" t="s">
        <v>69</v>
      </c>
      <c r="I37" s="57"/>
      <c r="J37" s="58"/>
      <c r="K37" s="29">
        <f>K38+K41+K43+K47+K54+K56</f>
        <v>-34468285.92000008</v>
      </c>
      <c r="L37" s="37">
        <f aca="true" t="shared" si="2" ref="L37:L57">IF(K$59&gt;0,(K37/K$59)*100,0)</f>
        <v>-1.2935822099870626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t="shared" si="0"/>
        <v>0</v>
      </c>
      <c r="G38" s="36" t="s">
        <v>71</v>
      </c>
      <c r="H38" s="33"/>
      <c r="I38" s="33"/>
      <c r="J38" s="35"/>
      <c r="K38" s="29">
        <f>SUM(K39:K40)</f>
        <v>8354231264</v>
      </c>
      <c r="L38" s="37">
        <f t="shared" si="2"/>
        <v>313.5312549719069</v>
      </c>
    </row>
    <row r="39" spans="1:12" s="47" customFormat="1" ht="13.5" customHeight="1">
      <c r="A39" s="8"/>
      <c r="B39" s="39" t="s">
        <v>72</v>
      </c>
      <c r="C39" s="39"/>
      <c r="D39" s="48"/>
      <c r="E39" s="42"/>
      <c r="F39" s="43">
        <f t="shared" si="0"/>
        <v>0</v>
      </c>
      <c r="G39" s="50"/>
      <c r="H39" s="39" t="s">
        <v>73</v>
      </c>
      <c r="I39" s="40"/>
      <c r="J39" s="41"/>
      <c r="K39" s="42">
        <v>2624000000</v>
      </c>
      <c r="L39" s="46">
        <f t="shared" si="2"/>
        <v>98.47776378797212</v>
      </c>
    </row>
    <row r="40" spans="1:12" s="47" customFormat="1" ht="13.5" customHeight="1">
      <c r="A40" s="8"/>
      <c r="B40" s="39" t="s">
        <v>74</v>
      </c>
      <c r="C40" s="39"/>
      <c r="D40" s="48"/>
      <c r="E40" s="42"/>
      <c r="F40" s="43">
        <f t="shared" si="0"/>
        <v>0</v>
      </c>
      <c r="G40" s="49"/>
      <c r="H40" s="39" t="s">
        <v>75</v>
      </c>
      <c r="I40" s="40"/>
      <c r="J40" s="41"/>
      <c r="K40" s="42">
        <v>5730231264</v>
      </c>
      <c r="L40" s="46">
        <f t="shared" si="2"/>
        <v>215.0534911839348</v>
      </c>
    </row>
    <row r="41" spans="1:12" s="47" customFormat="1" ht="13.5" customHeight="1">
      <c r="A41" s="8"/>
      <c r="B41" s="39" t="s">
        <v>76</v>
      </c>
      <c r="C41" s="39"/>
      <c r="D41" s="48"/>
      <c r="E41" s="42"/>
      <c r="F41" s="43">
        <f t="shared" si="0"/>
        <v>0</v>
      </c>
      <c r="G41" s="36" t="s">
        <v>77</v>
      </c>
      <c r="H41" s="33"/>
      <c r="I41" s="33"/>
      <c r="J41" s="35"/>
      <c r="K41" s="29">
        <f>K42</f>
        <v>0</v>
      </c>
      <c r="L41" s="37">
        <f t="shared" si="2"/>
        <v>0</v>
      </c>
    </row>
    <row r="42" spans="1:12" s="47" customFormat="1" ht="13.5" customHeight="1">
      <c r="A42" s="8"/>
      <c r="B42" s="39" t="s">
        <v>78</v>
      </c>
      <c r="C42" s="39"/>
      <c r="D42" s="48"/>
      <c r="E42" s="42"/>
      <c r="F42" s="43">
        <f t="shared" si="0"/>
        <v>0</v>
      </c>
      <c r="G42" s="50"/>
      <c r="H42" s="39" t="s">
        <v>77</v>
      </c>
      <c r="I42" s="39"/>
      <c r="J42" s="48"/>
      <c r="K42" s="42"/>
      <c r="L42" s="46">
        <f t="shared" si="2"/>
        <v>0</v>
      </c>
    </row>
    <row r="43" spans="1:16" s="47" customFormat="1" ht="13.5" customHeight="1">
      <c r="A43" s="33" t="s">
        <v>79</v>
      </c>
      <c r="B43" s="34"/>
      <c r="C43" s="34"/>
      <c r="D43" s="48"/>
      <c r="E43" s="29">
        <f>SUM(E44:E45)</f>
        <v>0</v>
      </c>
      <c r="F43" s="29">
        <f t="shared" si="0"/>
        <v>0</v>
      </c>
      <c r="G43" s="36" t="s">
        <v>80</v>
      </c>
      <c r="H43" s="33"/>
      <c r="I43" s="33"/>
      <c r="J43" s="35"/>
      <c r="K43" s="29">
        <f>SUM(K44:K46)</f>
        <v>-8716240079.92</v>
      </c>
      <c r="L43" s="37">
        <f t="shared" si="2"/>
        <v>-327.117313913726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81</v>
      </c>
      <c r="C44" s="39"/>
      <c r="D44" s="48"/>
      <c r="E44" s="42"/>
      <c r="F44" s="43">
        <f t="shared" si="0"/>
        <v>0</v>
      </c>
      <c r="G44" s="62"/>
      <c r="H44" s="39" t="s">
        <v>82</v>
      </c>
      <c r="I44" s="39"/>
      <c r="J44" s="48"/>
      <c r="K44" s="42"/>
      <c r="L44" s="46">
        <f t="shared" si="2"/>
        <v>0</v>
      </c>
      <c r="M44" s="54"/>
      <c r="N44" s="59"/>
      <c r="O44" s="60"/>
      <c r="P44" s="61"/>
    </row>
    <row r="45" spans="2:16" s="47" customFormat="1" ht="13.5" customHeight="1">
      <c r="B45" s="39" t="s">
        <v>83</v>
      </c>
      <c r="C45" s="39"/>
      <c r="D45" s="35"/>
      <c r="E45" s="42"/>
      <c r="F45" s="43">
        <f t="shared" si="0"/>
        <v>0</v>
      </c>
      <c r="G45" s="50"/>
      <c r="H45" s="39" t="s">
        <v>84</v>
      </c>
      <c r="I45" s="39"/>
      <c r="J45" s="48"/>
      <c r="K45" s="42">
        <v>-17709865</v>
      </c>
      <c r="L45" s="46">
        <f t="shared" si="2"/>
        <v>-0.6646447797968272</v>
      </c>
      <c r="M45" s="54"/>
      <c r="N45" s="59"/>
      <c r="O45" s="60"/>
      <c r="P45" s="61"/>
    </row>
    <row r="46" spans="1:16" s="38" customFormat="1" ht="13.5" customHeight="1">
      <c r="A46" s="33" t="s">
        <v>85</v>
      </c>
      <c r="B46" s="34"/>
      <c r="C46" s="34"/>
      <c r="D46" s="48"/>
      <c r="E46" s="29">
        <f>E47</f>
        <v>0</v>
      </c>
      <c r="F46" s="29">
        <f t="shared" si="0"/>
        <v>0</v>
      </c>
      <c r="G46" s="44"/>
      <c r="H46" s="39" t="s">
        <v>86</v>
      </c>
      <c r="I46" s="40"/>
      <c r="J46" s="41"/>
      <c r="K46" s="42">
        <v>-8698530214.92</v>
      </c>
      <c r="L46" s="46">
        <f t="shared" si="2"/>
        <v>-326.45266913392913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87</v>
      </c>
      <c r="C47" s="39"/>
      <c r="D47" s="48"/>
      <c r="E47" s="42"/>
      <c r="F47" s="43">
        <f t="shared" si="0"/>
        <v>0</v>
      </c>
      <c r="G47" s="36" t="s">
        <v>88</v>
      </c>
      <c r="H47" s="33"/>
      <c r="I47" s="33"/>
      <c r="J47" s="35"/>
      <c r="K47" s="29">
        <f>SUM(K48:K53)</f>
        <v>327540530</v>
      </c>
      <c r="L47" s="37">
        <f t="shared" si="2"/>
        <v>12.292476731832009</v>
      </c>
      <c r="M47" s="54"/>
      <c r="N47" s="59"/>
      <c r="O47" s="60"/>
      <c r="P47" s="61"/>
    </row>
    <row r="48" spans="1:16" s="47" customFormat="1" ht="13.5" customHeight="1">
      <c r="A48" s="33" t="s">
        <v>89</v>
      </c>
      <c r="B48" s="34"/>
      <c r="C48" s="34"/>
      <c r="D48" s="35"/>
      <c r="E48" s="29">
        <f>SUM(E49:E53)</f>
        <v>2625427532.18</v>
      </c>
      <c r="F48" s="29">
        <f t="shared" si="0"/>
        <v>98.53133855048041</v>
      </c>
      <c r="G48" s="62"/>
      <c r="H48" s="39" t="s">
        <v>90</v>
      </c>
      <c r="I48" s="39"/>
      <c r="J48" s="48"/>
      <c r="K48" s="42">
        <v>-40000</v>
      </c>
      <c r="L48" s="46">
        <f t="shared" si="2"/>
        <v>-0.0015011854235971358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91</v>
      </c>
      <c r="C49" s="39"/>
      <c r="D49" s="48"/>
      <c r="E49" s="42">
        <v>2625424532.18</v>
      </c>
      <c r="F49" s="43">
        <f t="shared" si="0"/>
        <v>98.53122596157363</v>
      </c>
      <c r="G49" s="62"/>
      <c r="H49" s="39" t="s">
        <v>92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93</v>
      </c>
      <c r="C50" s="39"/>
      <c r="D50" s="35"/>
      <c r="E50" s="42">
        <v>3000</v>
      </c>
      <c r="F50" s="43"/>
      <c r="G50" s="64"/>
      <c r="H50" s="39" t="s">
        <v>94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95</v>
      </c>
      <c r="C51" s="39"/>
      <c r="D51" s="48"/>
      <c r="E51" s="42"/>
      <c r="F51" s="43">
        <f>IF(E$6&gt;0,(E51/E$6)*100,0)</f>
        <v>0</v>
      </c>
      <c r="G51" s="62"/>
      <c r="H51" s="65" t="s">
        <v>96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97</v>
      </c>
      <c r="C52" s="39"/>
      <c r="D52" s="48"/>
      <c r="E52" s="42"/>
      <c r="F52" s="43">
        <f>IF(E$6&gt;0,(E52/E$6)*100,0)</f>
        <v>0</v>
      </c>
      <c r="H52" s="65" t="s">
        <v>98</v>
      </c>
      <c r="I52" s="65"/>
      <c r="J52" s="35"/>
      <c r="K52" s="42">
        <v>327580530</v>
      </c>
      <c r="L52" s="46">
        <f t="shared" si="2"/>
        <v>12.293977917255607</v>
      </c>
    </row>
    <row r="53" spans="1:12" s="68" customFormat="1" ht="13.5" customHeight="1">
      <c r="A53" s="8"/>
      <c r="B53" s="39" t="s">
        <v>99</v>
      </c>
      <c r="C53" s="40"/>
      <c r="D53" s="48"/>
      <c r="E53" s="42"/>
      <c r="F53" s="43">
        <f>IF(E$6&gt;0,(E53/E$6)*100,0)</f>
        <v>0</v>
      </c>
      <c r="G53" s="62"/>
      <c r="H53" s="65" t="s">
        <v>100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101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101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102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102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.75" customHeight="1">
      <c r="A59" s="74"/>
      <c r="B59" s="75" t="s">
        <v>103</v>
      </c>
      <c r="C59" s="76"/>
      <c r="D59" s="77"/>
      <c r="E59" s="78">
        <f>E6</f>
        <v>2664560911.08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2664560911.08</v>
      </c>
      <c r="L59" s="80">
        <f>IF(K$59&gt;0,(K59/K$59)*100,0)</f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/>
      <c r="F60" s="83"/>
      <c r="G60" s="63"/>
      <c r="H60" s="63"/>
      <c r="I60" s="85"/>
      <c r="J60" s="85"/>
      <c r="K60" s="85"/>
      <c r="L60" s="85"/>
    </row>
    <row r="61" spans="1:12" s="86" customFormat="1" ht="15" customHeight="1">
      <c r="A61" s="87"/>
      <c r="B61" s="87"/>
      <c r="C61" s="87"/>
      <c r="D61" s="83"/>
      <c r="E61" s="88"/>
      <c r="F61" s="89"/>
      <c r="G61" s="63"/>
      <c r="H61" s="63"/>
      <c r="I61" s="47"/>
      <c r="J61" s="47"/>
      <c r="K61" s="47"/>
      <c r="L61" s="47"/>
    </row>
    <row r="62" spans="1:12" s="86" customFormat="1" ht="12.75" customHeight="1">
      <c r="A62" s="90"/>
      <c r="E62" s="91"/>
      <c r="F62" s="91"/>
      <c r="G62" s="38"/>
      <c r="H62" s="38"/>
      <c r="I62" s="38"/>
      <c r="J62" s="38"/>
      <c r="K62" s="38"/>
      <c r="L62" s="38"/>
    </row>
    <row r="63" spans="1:12" s="86" customFormat="1" ht="12.75" customHeight="1">
      <c r="A63" s="92"/>
      <c r="B63" s="93"/>
      <c r="E63" s="94"/>
      <c r="F63" s="94"/>
      <c r="G63" s="47"/>
      <c r="H63" s="47"/>
      <c r="I63" s="47"/>
      <c r="J63" s="47"/>
      <c r="K63" s="47"/>
      <c r="L63" s="47"/>
    </row>
    <row r="64" spans="1:12" s="2" customFormat="1" ht="16.5" customHeight="1">
      <c r="A64" s="92"/>
      <c r="B64" s="93"/>
      <c r="C64" s="86"/>
      <c r="D64" s="86"/>
      <c r="E64" s="94"/>
      <c r="F64" s="94"/>
      <c r="G64" s="63"/>
      <c r="H64" s="63"/>
      <c r="I64" s="63"/>
      <c r="J64" s="63"/>
      <c r="K64" s="63"/>
      <c r="L64" s="63"/>
    </row>
    <row r="65" spans="1:12" s="96" customFormat="1" ht="26.25" customHeight="1">
      <c r="A65" s="92"/>
      <c r="B65" s="93"/>
      <c r="C65" s="86"/>
      <c r="D65" s="86"/>
      <c r="E65" s="94"/>
      <c r="F65" s="94"/>
      <c r="G65" s="95"/>
      <c r="H65" s="95"/>
      <c r="I65" s="95"/>
      <c r="J65" s="95"/>
      <c r="K65" s="95"/>
      <c r="L65" s="95"/>
    </row>
    <row r="66" spans="1:12" s="98" customFormat="1" ht="18" customHeight="1">
      <c r="A66" s="92"/>
      <c r="B66" s="93"/>
      <c r="C66" s="86"/>
      <c r="D66" s="86"/>
      <c r="E66" s="94"/>
      <c r="F66" s="94"/>
      <c r="G66" s="97"/>
      <c r="H66" s="97"/>
      <c r="I66" s="97"/>
      <c r="J66" s="97"/>
      <c r="K66" s="97"/>
      <c r="L66" s="97"/>
    </row>
    <row r="67" spans="1:12" s="14" customFormat="1" ht="27" customHeight="1">
      <c r="A67" s="92"/>
      <c r="B67" s="93"/>
      <c r="C67" s="86"/>
      <c r="D67" s="86"/>
      <c r="E67" s="94"/>
      <c r="F67" s="94"/>
      <c r="G67" s="99"/>
      <c r="H67" s="99"/>
      <c r="I67" s="99"/>
      <c r="J67" s="99"/>
      <c r="K67" s="99"/>
      <c r="L67" s="99"/>
    </row>
    <row r="68" spans="1:12" s="20" customFormat="1" ht="21.75" customHeight="1">
      <c r="A68" s="92"/>
      <c r="B68" s="93"/>
      <c r="C68" s="86"/>
      <c r="D68" s="86"/>
      <c r="E68" s="94"/>
      <c r="F68" s="94"/>
      <c r="G68" s="93"/>
      <c r="H68" s="93"/>
      <c r="I68" s="93"/>
      <c r="J68" s="93"/>
      <c r="K68" s="93"/>
      <c r="L68" s="93"/>
    </row>
    <row r="69" spans="1:12" s="26" customFormat="1" ht="33" customHeight="1">
      <c r="A69" s="92"/>
      <c r="B69" s="93"/>
      <c r="C69" s="86"/>
      <c r="D69" s="86"/>
      <c r="E69" s="94"/>
      <c r="F69" s="94"/>
      <c r="G69" s="67"/>
      <c r="H69" s="67"/>
      <c r="I69" s="67"/>
      <c r="J69" s="67"/>
      <c r="K69" s="67"/>
      <c r="L69" s="67"/>
    </row>
    <row r="70" spans="1:12" s="26" customFormat="1" ht="6.75" customHeight="1">
      <c r="A70" s="92"/>
      <c r="B70" s="93"/>
      <c r="C70" s="86"/>
      <c r="D70" s="86"/>
      <c r="E70" s="94"/>
      <c r="F70" s="94"/>
      <c r="G70" s="68"/>
      <c r="H70" s="68"/>
      <c r="I70" s="68"/>
      <c r="J70" s="68"/>
      <c r="K70" s="68"/>
      <c r="L70" s="68"/>
    </row>
    <row r="71" spans="1:12" s="32" customFormat="1" ht="15" customHeight="1">
      <c r="A71" s="92"/>
      <c r="B71" s="93"/>
      <c r="C71" s="86"/>
      <c r="D71" s="86"/>
      <c r="E71" s="94"/>
      <c r="F71" s="94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6"/>
      <c r="H82" s="96"/>
      <c r="I82" s="96"/>
      <c r="J82" s="96"/>
      <c r="K82" s="96"/>
      <c r="L82" s="96"/>
    </row>
    <row r="83" spans="7:12" ht="19.5" customHeight="1">
      <c r="G83" s="98"/>
      <c r="H83" s="98"/>
      <c r="I83" s="98"/>
      <c r="J83" s="98"/>
      <c r="K83" s="98"/>
      <c r="L83" s="98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2"/>
      <c r="B100" s="93"/>
      <c r="C100" s="86"/>
      <c r="D100" s="86"/>
      <c r="E100" s="94"/>
      <c r="F100" s="94"/>
      <c r="G100" s="100"/>
      <c r="H100" s="100"/>
      <c r="I100" s="100"/>
      <c r="J100" s="100"/>
      <c r="K100" s="100"/>
      <c r="L100" s="100"/>
    </row>
    <row r="117" spans="7:12" ht="16.5">
      <c r="G117" s="81"/>
      <c r="H117" s="81"/>
      <c r="I117" s="81"/>
      <c r="J117" s="81"/>
      <c r="K117" s="81"/>
      <c r="L117" s="81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2009-09-14T08:57:44Z</cp:lastPrinted>
  <dcterms:created xsi:type="dcterms:W3CDTF">2009-09-14T08:56:01Z</dcterms:created>
  <dcterms:modified xsi:type="dcterms:W3CDTF">2009-09-14T08:58:09Z</dcterms:modified>
  <cp:category/>
  <cp:version/>
  <cp:contentType/>
  <cp:contentStatus/>
</cp:coreProperties>
</file>