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00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'表4國損'!$A$1:$G$38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<sst xmlns="http://schemas.openxmlformats.org/spreadsheetml/2006/main" count="62" uniqueCount="51">
  <si>
    <t>單位：百萬元</t>
  </si>
  <si>
    <t>轉虧為盈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</si>
  <si>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</si>
  <si>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</si>
  <si>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</si>
  <si>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</si>
  <si>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</si>
  <si>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>交通部主管</t>
  </si>
  <si>
    <t>國軍退除役官兵輔導委員會主管</t>
  </si>
  <si>
    <t>反盈為虧</t>
  </si>
  <si>
    <t>衛生署主管</t>
  </si>
  <si>
    <t>已達成</t>
  </si>
  <si>
    <r>
      <t>98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</si>
  <si>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</si>
  <si>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</si>
  <si>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</si>
  <si>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</si>
  <si>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</si>
  <si>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</si>
  <si>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</si>
  <si>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rFont val="Times New Roman"/>
        <family val="1"/>
      </rPr>
      <t>(6)=(3)/(1)</t>
    </r>
  </si>
  <si>
    <t xml:space="preserve"> 合          計</t>
  </si>
  <si>
    <t>轉虧為盈</t>
  </si>
  <si>
    <t xml:space="preserve">   3.台灣中油股份有限公司</t>
  </si>
  <si>
    <t xml:space="preserve">   4.台灣電力股份有限公司</t>
  </si>
  <si>
    <r>
      <t xml:space="preserve">                </t>
    </r>
    <r>
      <rPr>
        <sz val="12"/>
        <color indexed="8"/>
        <rFont val="標楷體"/>
        <family val="4"/>
      </rPr>
      <t>已達成</t>
    </r>
  </si>
  <si>
    <t>已達成</t>
  </si>
  <si>
    <t xml:space="preserve">   5.漢翔航空工業股份有限公司</t>
  </si>
  <si>
    <t xml:space="preserve">   6.台灣自來水股份有限公司</t>
  </si>
  <si>
    <t>反盈為虧</t>
  </si>
  <si>
    <t xml:space="preserve">   7.中國輸出入銀行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</si>
  <si>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</si>
  <si>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</si>
  <si>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</si>
  <si>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</si>
  <si>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</si>
  <si>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 13.中華郵政股份有限公司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</si>
  <si>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</si>
  <si>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</si>
  <si>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</si>
  <si>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</si>
  <si>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</si>
  <si>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19.榮民工程股份有限公司</t>
  </si>
  <si>
    <t>勞工委員會主管</t>
  </si>
  <si>
    <r>
      <t xml:space="preserve">   20.勞工保險局</t>
    </r>
    <r>
      <rPr>
        <sz val="10"/>
        <color indexed="8"/>
        <rFont val="標楷體"/>
        <family val="4"/>
      </rPr>
      <t xml:space="preserve"> (註2)</t>
    </r>
  </si>
  <si>
    <t xml:space="preserve">   21.中央健康保險局</t>
  </si>
  <si>
    <t>註：1.中央存款保險股份有限公司依存款保險條例規定，所有盈餘應悉數納入存款保險理賠準備金，故無列數。</t>
  </si>
  <si>
    <t xml:space="preserve">    2.勞工保險局依勞工保險條例等規定，以收支餘絀悉數列入勞保責任準備，故無列數。</t>
  </si>
  <si>
    <t xml:space="preserve">    3.本表數據係以新臺幣百萬元為單位及經四捨五入處理後列計，若有數據但未達百萬元者，則以”-“符號表示；另百分比欄位係以採計至元為單位核算，未達1％者，則</t>
  </si>
  <si>
    <t xml:space="preserve">      以"0"表示。  </t>
  </si>
  <si>
    <t xml:space="preserve">     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</si>
</sst>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標楷體"/>
      <family val="4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標楷體"/>
      <family val="4"/>
    </font>
    <font>
      <sz val="12"/>
      <name val="ARIAL"/>
      <family val="2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9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4" fillId="0" borderId="2" xfId="19" applyFont="1" applyBorder="1" applyAlignment="1">
      <alignment horizontal="center" vertical="distributed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4" fillId="0" borderId="5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0" fontId="14" fillId="0" borderId="6" xfId="19" applyFont="1" applyBorder="1" applyAlignment="1">
      <alignment horizontal="center" vertical="distributed"/>
      <protection/>
    </xf>
    <xf numFmtId="0" fontId="14" fillId="0" borderId="6" xfId="19" applyFont="1" applyBorder="1" applyAlignment="1">
      <alignment horizontal="center" vertical="center" wrapText="1"/>
      <protection/>
    </xf>
    <xf numFmtId="49" fontId="14" fillId="0" borderId="6" xfId="19" applyNumberFormat="1" applyFont="1" applyBorder="1" applyAlignment="1">
      <alignment horizontal="center" vertical="center" wrapText="1"/>
      <protection/>
    </xf>
    <xf numFmtId="0" fontId="16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3" fontId="17" fillId="0" borderId="1" xfId="19" applyNumberFormat="1" applyFont="1" applyBorder="1" applyAlignment="1">
      <alignment horizontal="right" vertical="center"/>
      <protection/>
    </xf>
    <xf numFmtId="3" fontId="19" fillId="0" borderId="1" xfId="19" applyNumberFormat="1" applyFont="1" applyBorder="1" applyAlignment="1">
      <alignment horizontal="right"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3" fontId="21" fillId="0" borderId="1" xfId="19" applyNumberFormat="1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14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vertical="center"/>
    </xf>
    <xf numFmtId="3" fontId="13" fillId="0" borderId="1" xfId="19" applyNumberFormat="1" applyFont="1" applyFill="1" applyBorder="1" applyAlignment="1">
      <alignment vertical="center"/>
      <protection/>
    </xf>
    <xf numFmtId="3" fontId="7" fillId="0" borderId="1" xfId="19" applyNumberFormat="1" applyFont="1" applyFill="1" applyBorder="1" applyAlignment="1">
      <alignment vertical="center"/>
      <protection/>
    </xf>
    <xf numFmtId="0" fontId="15" fillId="0" borderId="0" xfId="19" applyFont="1" applyFill="1" applyBorder="1" applyAlignment="1">
      <alignment vertical="center"/>
      <protection/>
    </xf>
    <xf numFmtId="0" fontId="15" fillId="0" borderId="0" xfId="19" applyFont="1" applyFill="1" applyAlignment="1">
      <alignment vertical="center"/>
      <protection/>
    </xf>
    <xf numFmtId="3" fontId="14" fillId="0" borderId="1" xfId="19" applyNumberFormat="1" applyFont="1" applyFill="1" applyBorder="1" applyAlignment="1">
      <alignment horizontal="right" vertical="center"/>
      <protection/>
    </xf>
    <xf numFmtId="0" fontId="14" fillId="0" borderId="1" xfId="19" applyFont="1" applyBorder="1" applyAlignment="1">
      <alignment vertical="center" wrapText="1"/>
      <protection/>
    </xf>
    <xf numFmtId="3" fontId="13" fillId="0" borderId="1" xfId="0" applyNumberFormat="1" applyFont="1" applyBorder="1" applyAlignment="1">
      <alignment vertical="center"/>
    </xf>
    <xf numFmtId="3" fontId="13" fillId="0" borderId="1" xfId="19" applyNumberFormat="1" applyFont="1" applyBorder="1" applyAlignment="1">
      <alignment vertical="center"/>
      <protection/>
    </xf>
    <xf numFmtId="3" fontId="7" fillId="0" borderId="1" xfId="19" applyNumberFormat="1" applyFont="1" applyBorder="1" applyAlignment="1">
      <alignment vertical="center"/>
      <protection/>
    </xf>
    <xf numFmtId="0" fontId="15" fillId="0" borderId="0" xfId="19" applyFont="1" applyBorder="1" applyAlignment="1">
      <alignment vertical="center"/>
      <protection/>
    </xf>
    <xf numFmtId="0" fontId="15" fillId="0" borderId="0" xfId="19" applyFont="1" applyAlignment="1">
      <alignment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16" fillId="0" borderId="1" xfId="19" applyNumberFormat="1" applyFont="1" applyBorder="1" applyAlignment="1">
      <alignment horizontal="right" vertical="center"/>
      <protection/>
    </xf>
    <xf numFmtId="3" fontId="7" fillId="0" borderId="1" xfId="19" applyNumberFormat="1" applyFont="1" applyBorder="1" applyAlignment="1">
      <alignment horizontal="right" vertical="center"/>
      <protection/>
    </xf>
    <xf numFmtId="3" fontId="21" fillId="0" borderId="1" xfId="19" applyNumberFormat="1" applyFont="1" applyBorder="1" applyAlignment="1">
      <alignment horizontal="right" vertical="center"/>
      <protection/>
    </xf>
    <xf numFmtId="3" fontId="13" fillId="0" borderId="1" xfId="19" applyNumberFormat="1" applyFont="1" applyFill="1" applyBorder="1" applyAlignment="1" quotePrefix="1">
      <alignment horizontal="right" vertical="center"/>
      <protection/>
    </xf>
    <xf numFmtId="3" fontId="7" fillId="0" borderId="1" xfId="19" applyNumberFormat="1" applyFont="1" applyFill="1" applyBorder="1" applyAlignment="1">
      <alignment horizontal="right" vertical="center"/>
      <protection/>
    </xf>
    <xf numFmtId="0" fontId="20" fillId="0" borderId="0" xfId="19" applyFont="1" applyFill="1" applyBorder="1" applyAlignment="1">
      <alignment vertical="center"/>
      <protection/>
    </xf>
    <xf numFmtId="0" fontId="20" fillId="0" borderId="0" xfId="19" applyFont="1" applyFill="1" applyAlignment="1">
      <alignment vertical="center"/>
      <protection/>
    </xf>
    <xf numFmtId="0" fontId="15" fillId="0" borderId="1" xfId="19" applyFont="1" applyFill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0" fontId="23" fillId="0" borderId="1" xfId="19" applyFont="1" applyFill="1" applyBorder="1" applyAlignment="1">
      <alignment vertical="center"/>
      <protection/>
    </xf>
    <xf numFmtId="3" fontId="14" fillId="0" borderId="1" xfId="19" applyNumberFormat="1" applyFont="1" applyBorder="1" applyAlignment="1">
      <alignment vertical="center"/>
      <protection/>
    </xf>
    <xf numFmtId="182" fontId="13" fillId="0" borderId="1" xfId="19" applyNumberFormat="1" applyFont="1" applyBorder="1" applyAlignment="1">
      <alignment vertical="center"/>
      <protection/>
    </xf>
    <xf numFmtId="181" fontId="21" fillId="0" borderId="1" xfId="0" applyNumberFormat="1" applyFont="1" applyFill="1" applyBorder="1" applyAlignment="1" applyProtection="1">
      <alignment horizontal="right" vertical="center"/>
      <protection/>
    </xf>
    <xf numFmtId="3" fontId="18" fillId="0" borderId="1" xfId="0" applyNumberFormat="1" applyFont="1" applyBorder="1" applyAlignment="1">
      <alignment vertical="center"/>
    </xf>
    <xf numFmtId="0" fontId="15" fillId="0" borderId="0" xfId="19" applyFont="1" applyBorder="1" applyAlignment="1">
      <alignment vertical="center"/>
      <protection/>
    </xf>
    <xf numFmtId="0" fontId="22" fillId="0" borderId="0" xfId="19" applyFont="1" applyBorder="1" applyAlignment="1">
      <alignment/>
      <protection/>
    </xf>
    <xf numFmtId="3" fontId="18" fillId="0" borderId="0" xfId="19" applyNumberFormat="1" applyFont="1" applyBorder="1" applyAlignment="1">
      <alignment/>
      <protection/>
    </xf>
    <xf numFmtId="3" fontId="21" fillId="0" borderId="0" xfId="19" applyNumberFormat="1" applyFont="1" applyBorder="1" applyAlignment="1">
      <alignment/>
      <protection/>
    </xf>
    <xf numFmtId="0" fontId="20" fillId="0" borderId="0" xfId="19" applyFont="1" applyBorder="1" applyAlignment="1">
      <alignment/>
      <protection/>
    </xf>
    <xf numFmtId="49" fontId="22" fillId="0" borderId="0" xfId="19" applyNumberFormat="1" applyFont="1" applyBorder="1" applyAlignment="1">
      <alignment horizontal="left" wrapText="1"/>
      <protection/>
    </xf>
    <xf numFmtId="49" fontId="24" fillId="0" borderId="0" xfId="19" applyNumberFormat="1" applyFont="1" applyBorder="1" applyAlignment="1">
      <alignment horizontal="left" wrapText="1"/>
      <protection/>
    </xf>
    <xf numFmtId="0" fontId="15" fillId="0" borderId="0" xfId="19" applyFont="1" applyBorder="1" applyAlignment="1">
      <alignment/>
      <protection/>
    </xf>
    <xf numFmtId="49" fontId="22" fillId="0" borderId="0" xfId="19" applyNumberFormat="1" applyFont="1" applyBorder="1" applyAlignment="1">
      <alignment horizontal="left"/>
      <protection/>
    </xf>
    <xf numFmtId="49" fontId="22" fillId="0" borderId="0" xfId="19" applyNumberFormat="1" applyFont="1" applyBorder="1" applyAlignment="1">
      <alignment horizontal="left" wrapText="1"/>
      <protection/>
    </xf>
    <xf numFmtId="49" fontId="22" fillId="0" borderId="0" xfId="19" applyNumberFormat="1" applyFont="1" applyBorder="1" applyAlignment="1">
      <alignment horizontal="left" vertical="top" wrapText="1"/>
      <protection/>
    </xf>
    <xf numFmtId="49" fontId="22" fillId="0" borderId="0" xfId="19" applyNumberFormat="1" applyFont="1" applyBorder="1" applyAlignment="1">
      <alignment horizontal="left" vertical="top" wrapText="1"/>
      <protection/>
    </xf>
    <xf numFmtId="49" fontId="22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  <xf numFmtId="0" fontId="4" fillId="0" borderId="0" xfId="19" applyFont="1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="75" zoomScaleNormal="75" zoomScaleSheetLayoutView="100" workbookViewId="0" topLeftCell="A1">
      <selection activeCell="A49" sqref="A49"/>
    </sheetView>
  </sheetViews>
  <sheetFormatPr defaultColWidth="9.00390625" defaultRowHeight="16.5"/>
  <cols>
    <col min="1" max="1" width="42.75390625" style="70" customWidth="1"/>
    <col min="2" max="4" width="15.875" style="70" customWidth="1"/>
    <col min="5" max="5" width="15.75390625" style="70" customWidth="1"/>
    <col min="6" max="6" width="15.875" style="71" customWidth="1"/>
    <col min="7" max="7" width="16.875" style="72" customWidth="1"/>
    <col min="8" max="16384" width="5.875" style="70" customWidth="1"/>
  </cols>
  <sheetData>
    <row r="1" spans="1:7" s="4" customFormat="1" ht="26.25" customHeight="1">
      <c r="A1" s="1" t="s">
        <v>12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13</v>
      </c>
      <c r="B3" s="9" t="s">
        <v>14</v>
      </c>
      <c r="C3" s="10" t="s">
        <v>15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16</v>
      </c>
      <c r="D4" s="17" t="s">
        <v>17</v>
      </c>
      <c r="E4" s="17" t="s">
        <v>18</v>
      </c>
      <c r="F4" s="17" t="s">
        <v>19</v>
      </c>
      <c r="G4" s="18" t="s">
        <v>20</v>
      </c>
      <c r="H4" s="13"/>
    </row>
    <row r="5" spans="1:8" s="24" customFormat="1" ht="19.5" customHeight="1">
      <c r="A5" s="19" t="s">
        <v>21</v>
      </c>
      <c r="B5" s="20">
        <f>B6+B8+B14+B21+B28+B30+B32</f>
        <v>-19005</v>
      </c>
      <c r="C5" s="20">
        <f>C6+C8+C14+C21+C28+C30+C32</f>
        <v>-15013</v>
      </c>
      <c r="D5" s="20">
        <f>D6+D8+D14+D21+D28+D30+D32</f>
        <v>145791</v>
      </c>
      <c r="E5" s="20">
        <f aca="true" t="shared" si="0" ref="E5:E15">D5-C5</f>
        <v>160804</v>
      </c>
      <c r="F5" s="21" t="s">
        <v>1</v>
      </c>
      <c r="G5" s="22" t="s">
        <v>1</v>
      </c>
      <c r="H5" s="23"/>
    </row>
    <row r="6" spans="1:8" s="27" customFormat="1" ht="22.5" customHeight="1">
      <c r="A6" s="19" t="s">
        <v>2</v>
      </c>
      <c r="B6" s="20">
        <f>B7</f>
        <v>121419</v>
      </c>
      <c r="C6" s="20">
        <f>C7</f>
        <v>60984</v>
      </c>
      <c r="D6" s="20">
        <f>D7</f>
        <v>135735</v>
      </c>
      <c r="E6" s="20">
        <f t="shared" si="0"/>
        <v>74751</v>
      </c>
      <c r="F6" s="20">
        <f>F7</f>
        <v>122.57477371113734</v>
      </c>
      <c r="G6" s="25">
        <f>G7</f>
        <v>111.79057643367183</v>
      </c>
      <c r="H6" s="26"/>
    </row>
    <row r="7" spans="1:8" s="33" customFormat="1" ht="22.5" customHeight="1">
      <c r="A7" s="28" t="s">
        <v>3</v>
      </c>
      <c r="B7" s="29">
        <v>121419</v>
      </c>
      <c r="C7" s="29">
        <v>60984</v>
      </c>
      <c r="D7" s="29">
        <v>135735</v>
      </c>
      <c r="E7" s="30">
        <f t="shared" si="0"/>
        <v>74751</v>
      </c>
      <c r="F7" s="30">
        <f>E7/C7*100</f>
        <v>122.57477371113734</v>
      </c>
      <c r="G7" s="31">
        <f>D7/B7*100</f>
        <v>111.79057643367183</v>
      </c>
      <c r="H7" s="32"/>
    </row>
    <row r="8" spans="1:8" s="27" customFormat="1" ht="22.5" customHeight="1">
      <c r="A8" s="19" t="s">
        <v>4</v>
      </c>
      <c r="B8" s="20">
        <f>SUM(B9:B13)</f>
        <v>-139982</v>
      </c>
      <c r="C8" s="20">
        <f>SUM(C9:C13)</f>
        <v>-77331</v>
      </c>
      <c r="D8" s="20">
        <f>SUM(D9:D13)</f>
        <v>8522</v>
      </c>
      <c r="E8" s="20">
        <f t="shared" si="0"/>
        <v>85853</v>
      </c>
      <c r="F8" s="21" t="s">
        <v>22</v>
      </c>
      <c r="G8" s="22" t="s">
        <v>22</v>
      </c>
      <c r="H8" s="26"/>
    </row>
    <row r="9" spans="1:8" s="33" customFormat="1" ht="22.5" customHeight="1">
      <c r="A9" s="28" t="s">
        <v>5</v>
      </c>
      <c r="B9" s="29">
        <v>2967</v>
      </c>
      <c r="C9" s="29">
        <v>-48</v>
      </c>
      <c r="D9" s="29">
        <v>3217</v>
      </c>
      <c r="E9" s="30">
        <f t="shared" si="0"/>
        <v>3265</v>
      </c>
      <c r="F9" s="34" t="s">
        <v>1</v>
      </c>
      <c r="G9" s="31">
        <v>108</v>
      </c>
      <c r="H9" s="32"/>
    </row>
    <row r="10" spans="1:8" s="40" customFormat="1" ht="22.5" customHeight="1">
      <c r="A10" s="35" t="s">
        <v>23</v>
      </c>
      <c r="B10" s="36">
        <v>6157</v>
      </c>
      <c r="C10" s="36">
        <v>2648</v>
      </c>
      <c r="D10" s="36">
        <v>9694</v>
      </c>
      <c r="E10" s="37">
        <f t="shared" si="0"/>
        <v>7046</v>
      </c>
      <c r="F10" s="37">
        <v>266</v>
      </c>
      <c r="G10" s="38">
        <v>157</v>
      </c>
      <c r="H10" s="39"/>
    </row>
    <row r="11" spans="1:8" s="40" customFormat="1" ht="22.5" customHeight="1">
      <c r="A11" s="35" t="s">
        <v>24</v>
      </c>
      <c r="B11" s="36">
        <v>-149551</v>
      </c>
      <c r="C11" s="36">
        <v>-80023</v>
      </c>
      <c r="D11" s="36">
        <v>-4633</v>
      </c>
      <c r="E11" s="37">
        <f t="shared" si="0"/>
        <v>75390</v>
      </c>
      <c r="F11" s="41" t="s">
        <v>25</v>
      </c>
      <c r="G11" s="42" t="s">
        <v>26</v>
      </c>
      <c r="H11" s="39"/>
    </row>
    <row r="12" spans="1:8" s="40" customFormat="1" ht="22.5" customHeight="1">
      <c r="A12" s="35" t="s">
        <v>27</v>
      </c>
      <c r="B12" s="36">
        <v>380</v>
      </c>
      <c r="C12" s="36">
        <v>42</v>
      </c>
      <c r="D12" s="36">
        <v>727</v>
      </c>
      <c r="E12" s="37">
        <f t="shared" si="0"/>
        <v>685</v>
      </c>
      <c r="F12" s="37">
        <v>1613</v>
      </c>
      <c r="G12" s="43">
        <v>191</v>
      </c>
      <c r="H12" s="39"/>
    </row>
    <row r="13" spans="1:8" s="40" customFormat="1" ht="22.5" customHeight="1">
      <c r="A13" s="35" t="s">
        <v>28</v>
      </c>
      <c r="B13" s="36">
        <v>65</v>
      </c>
      <c r="C13" s="36">
        <v>50</v>
      </c>
      <c r="D13" s="36">
        <v>-483</v>
      </c>
      <c r="E13" s="37">
        <f t="shared" si="0"/>
        <v>-533</v>
      </c>
      <c r="F13" s="42" t="s">
        <v>29</v>
      </c>
      <c r="G13" s="42" t="s">
        <v>29</v>
      </c>
      <c r="H13" s="39"/>
    </row>
    <row r="14" spans="1:8" s="27" customFormat="1" ht="22.5" customHeight="1">
      <c r="A14" s="19" t="s">
        <v>6</v>
      </c>
      <c r="B14" s="20">
        <f>SUM(B15:B20)</f>
        <v>26233</v>
      </c>
      <c r="C14" s="20">
        <f>SUM(C15:C20)</f>
        <v>12013</v>
      </c>
      <c r="D14" s="20">
        <f>SUM(D15:D20)</f>
        <v>12783</v>
      </c>
      <c r="E14" s="20">
        <f t="shared" si="0"/>
        <v>770</v>
      </c>
      <c r="F14" s="20">
        <f>E14/C14*100</f>
        <v>6.409722800299675</v>
      </c>
      <c r="G14" s="44">
        <f>D14/B14*100</f>
        <v>48.728700491747034</v>
      </c>
      <c r="H14" s="26"/>
    </row>
    <row r="15" spans="1:8" s="48" customFormat="1" ht="22.5" customHeight="1">
      <c r="A15" s="28" t="s">
        <v>30</v>
      </c>
      <c r="B15" s="29">
        <v>499</v>
      </c>
      <c r="C15" s="29">
        <v>244</v>
      </c>
      <c r="D15" s="29">
        <v>252</v>
      </c>
      <c r="E15" s="30">
        <f t="shared" si="0"/>
        <v>8</v>
      </c>
      <c r="F15" s="45">
        <v>3</v>
      </c>
      <c r="G15" s="46">
        <v>50</v>
      </c>
      <c r="H15" s="47"/>
    </row>
    <row r="16" spans="1:8" s="33" customFormat="1" ht="22.5" customHeight="1">
      <c r="A16" s="28" t="s">
        <v>31</v>
      </c>
      <c r="B16" s="49"/>
      <c r="C16" s="49"/>
      <c r="D16" s="49"/>
      <c r="E16" s="50"/>
      <c r="F16" s="49"/>
      <c r="G16" s="51"/>
      <c r="H16" s="32"/>
    </row>
    <row r="17" spans="1:8" s="33" customFormat="1" ht="22.5" customHeight="1">
      <c r="A17" s="28" t="s">
        <v>32</v>
      </c>
      <c r="B17" s="29">
        <v>9892</v>
      </c>
      <c r="C17" s="29">
        <v>3934</v>
      </c>
      <c r="D17" s="29">
        <v>2453</v>
      </c>
      <c r="E17" s="30">
        <f aca="true" t="shared" si="1" ref="E17:E29">D17-C17</f>
        <v>-1481</v>
      </c>
      <c r="F17" s="45">
        <v>38</v>
      </c>
      <c r="G17" s="46">
        <v>25</v>
      </c>
      <c r="H17" s="32"/>
    </row>
    <row r="18" spans="1:8" s="33" customFormat="1" ht="22.5" customHeight="1">
      <c r="A18" s="28" t="s">
        <v>33</v>
      </c>
      <c r="B18" s="29">
        <v>7352</v>
      </c>
      <c r="C18" s="29">
        <v>3676</v>
      </c>
      <c r="D18" s="29">
        <v>4035</v>
      </c>
      <c r="E18" s="30">
        <f t="shared" si="1"/>
        <v>359</v>
      </c>
      <c r="F18" s="30">
        <v>10</v>
      </c>
      <c r="G18" s="46">
        <v>55</v>
      </c>
      <c r="H18" s="32"/>
    </row>
    <row r="19" spans="1:8" s="33" customFormat="1" ht="22.5" customHeight="1">
      <c r="A19" s="28" t="s">
        <v>34</v>
      </c>
      <c r="B19" s="29">
        <v>75</v>
      </c>
      <c r="C19" s="29">
        <v>38</v>
      </c>
      <c r="D19" s="29">
        <v>50</v>
      </c>
      <c r="E19" s="30">
        <f t="shared" si="1"/>
        <v>12</v>
      </c>
      <c r="F19" s="30">
        <v>34</v>
      </c>
      <c r="G19" s="46">
        <v>67</v>
      </c>
      <c r="H19" s="32"/>
    </row>
    <row r="20" spans="1:8" s="33" customFormat="1" ht="22.5" customHeight="1">
      <c r="A20" s="28" t="s">
        <v>35</v>
      </c>
      <c r="B20" s="29">
        <v>8415</v>
      </c>
      <c r="C20" s="29">
        <v>4121</v>
      </c>
      <c r="D20" s="29">
        <v>5993</v>
      </c>
      <c r="E20" s="30">
        <f t="shared" si="1"/>
        <v>1872</v>
      </c>
      <c r="F20" s="30">
        <v>45</v>
      </c>
      <c r="G20" s="46">
        <v>71</v>
      </c>
      <c r="H20" s="32"/>
    </row>
    <row r="21" spans="1:8" s="27" customFormat="1" ht="19.5" customHeight="1">
      <c r="A21" s="19" t="s">
        <v>7</v>
      </c>
      <c r="B21" s="20">
        <f>SUM(B22:B27)</f>
        <v>5729</v>
      </c>
      <c r="C21" s="20">
        <f>SUM(C22:C27)</f>
        <v>2619</v>
      </c>
      <c r="D21" s="20">
        <f>SUM(D22:D27)</f>
        <v>2105</v>
      </c>
      <c r="E21" s="20">
        <f t="shared" si="1"/>
        <v>-514</v>
      </c>
      <c r="F21" s="20">
        <f>ABS(E21/C21*100)</f>
        <v>19.625811378388697</v>
      </c>
      <c r="G21" s="44">
        <f>D21/B21*100</f>
        <v>36.742887065805554</v>
      </c>
      <c r="H21" s="26"/>
    </row>
    <row r="22" spans="1:8" s="40" customFormat="1" ht="22.5" customHeight="1">
      <c r="A22" s="35" t="s">
        <v>36</v>
      </c>
      <c r="B22" s="36">
        <v>11015</v>
      </c>
      <c r="C22" s="36">
        <v>5225</v>
      </c>
      <c r="D22" s="36">
        <v>4606</v>
      </c>
      <c r="E22" s="37">
        <f t="shared" si="1"/>
        <v>-619</v>
      </c>
      <c r="F22" s="37">
        <v>12</v>
      </c>
      <c r="G22" s="43">
        <v>42</v>
      </c>
      <c r="H22" s="39"/>
    </row>
    <row r="23" spans="1:8" s="40" customFormat="1" ht="19.5" customHeight="1">
      <c r="A23" s="35" t="s">
        <v>37</v>
      </c>
      <c r="B23" s="36">
        <v>-10570</v>
      </c>
      <c r="C23" s="36">
        <v>-5187</v>
      </c>
      <c r="D23" s="36">
        <v>-5249</v>
      </c>
      <c r="E23" s="37">
        <f t="shared" si="1"/>
        <v>-62</v>
      </c>
      <c r="F23" s="52">
        <v>1</v>
      </c>
      <c r="G23" s="42" t="s">
        <v>26</v>
      </c>
      <c r="H23" s="39"/>
    </row>
    <row r="24" spans="1:8" s="40" customFormat="1" ht="19.5" customHeight="1">
      <c r="A24" s="35" t="s">
        <v>38</v>
      </c>
      <c r="B24" s="36">
        <v>534</v>
      </c>
      <c r="C24" s="36">
        <v>269</v>
      </c>
      <c r="D24" s="36">
        <v>501</v>
      </c>
      <c r="E24" s="53">
        <f t="shared" si="1"/>
        <v>232</v>
      </c>
      <c r="F24" s="37">
        <v>86</v>
      </c>
      <c r="G24" s="38">
        <v>94</v>
      </c>
      <c r="H24" s="39"/>
    </row>
    <row r="25" spans="1:8" s="40" customFormat="1" ht="19.5" customHeight="1">
      <c r="A25" s="35" t="s">
        <v>39</v>
      </c>
      <c r="B25" s="36">
        <v>1462</v>
      </c>
      <c r="C25" s="36">
        <v>721</v>
      </c>
      <c r="D25" s="36">
        <v>606</v>
      </c>
      <c r="E25" s="37">
        <f t="shared" si="1"/>
        <v>-115</v>
      </c>
      <c r="F25" s="37">
        <v>16</v>
      </c>
      <c r="G25" s="38">
        <v>41</v>
      </c>
      <c r="H25" s="39"/>
    </row>
    <row r="26" spans="1:8" s="40" customFormat="1" ht="19.5" customHeight="1">
      <c r="A26" s="35" t="s">
        <v>40</v>
      </c>
      <c r="B26" s="36">
        <v>3163</v>
      </c>
      <c r="C26" s="36">
        <v>1535</v>
      </c>
      <c r="D26" s="36">
        <v>1610</v>
      </c>
      <c r="E26" s="37">
        <f t="shared" si="1"/>
        <v>75</v>
      </c>
      <c r="F26" s="37">
        <v>5</v>
      </c>
      <c r="G26" s="38">
        <v>51</v>
      </c>
      <c r="H26" s="39"/>
    </row>
    <row r="27" spans="1:8" s="40" customFormat="1" ht="19.5" customHeight="1">
      <c r="A27" s="35" t="s">
        <v>41</v>
      </c>
      <c r="B27" s="36">
        <v>125</v>
      </c>
      <c r="C27" s="36">
        <v>56</v>
      </c>
      <c r="D27" s="36">
        <v>31</v>
      </c>
      <c r="E27" s="37">
        <f t="shared" si="1"/>
        <v>-25</v>
      </c>
      <c r="F27" s="37">
        <v>44</v>
      </c>
      <c r="G27" s="38">
        <v>25</v>
      </c>
      <c r="H27" s="39"/>
    </row>
    <row r="28" spans="1:8" s="27" customFormat="1" ht="19.5" customHeight="1">
      <c r="A28" s="19" t="s">
        <v>8</v>
      </c>
      <c r="B28" s="20">
        <f>B29</f>
        <v>25</v>
      </c>
      <c r="C28" s="20">
        <f>C29</f>
        <v>11</v>
      </c>
      <c r="D28" s="20">
        <f>D29</f>
        <v>-925</v>
      </c>
      <c r="E28" s="20">
        <f t="shared" si="1"/>
        <v>-936</v>
      </c>
      <c r="F28" s="21" t="s">
        <v>9</v>
      </c>
      <c r="G28" s="22" t="s">
        <v>9</v>
      </c>
      <c r="H28" s="26"/>
    </row>
    <row r="29" spans="1:8" s="40" customFormat="1" ht="19.5" customHeight="1">
      <c r="A29" s="35" t="s">
        <v>42</v>
      </c>
      <c r="B29" s="36">
        <v>25</v>
      </c>
      <c r="C29" s="36">
        <v>11</v>
      </c>
      <c r="D29" s="36">
        <v>-925</v>
      </c>
      <c r="E29" s="37">
        <f t="shared" si="1"/>
        <v>-936</v>
      </c>
      <c r="F29" s="41" t="s">
        <v>9</v>
      </c>
      <c r="G29" s="42" t="s">
        <v>9</v>
      </c>
      <c r="H29" s="39"/>
    </row>
    <row r="30" spans="1:8" s="27" customFormat="1" ht="19.5" customHeight="1">
      <c r="A30" s="19" t="s">
        <v>43</v>
      </c>
      <c r="B30" s="50"/>
      <c r="C30" s="54"/>
      <c r="D30" s="54"/>
      <c r="E30" s="54"/>
      <c r="F30" s="54"/>
      <c r="G30" s="54"/>
      <c r="H30" s="26"/>
    </row>
    <row r="31" spans="1:8" s="40" customFormat="1" ht="19.5" customHeight="1">
      <c r="A31" s="35" t="s">
        <v>44</v>
      </c>
      <c r="B31" s="50"/>
      <c r="C31" s="50"/>
      <c r="D31" s="50"/>
      <c r="E31" s="50"/>
      <c r="F31" s="50"/>
      <c r="G31" s="50"/>
      <c r="H31" s="39"/>
    </row>
    <row r="32" spans="1:8" s="27" customFormat="1" ht="19.5" customHeight="1">
      <c r="A32" s="19" t="s">
        <v>10</v>
      </c>
      <c r="B32" s="55">
        <f>B33</f>
        <v>-32429</v>
      </c>
      <c r="C32" s="55">
        <f>C33</f>
        <v>-13309</v>
      </c>
      <c r="D32" s="20">
        <f>D33</f>
        <v>-12429</v>
      </c>
      <c r="E32" s="20">
        <f>D32-C32</f>
        <v>880</v>
      </c>
      <c r="F32" s="21" t="s">
        <v>11</v>
      </c>
      <c r="G32" s="22" t="s">
        <v>11</v>
      </c>
      <c r="H32" s="26"/>
    </row>
    <row r="33" spans="1:8" s="40" customFormat="1" ht="19.5" customHeight="1">
      <c r="A33" s="35" t="s">
        <v>45</v>
      </c>
      <c r="B33" s="36">
        <v>-32429</v>
      </c>
      <c r="C33" s="36">
        <v>-13309</v>
      </c>
      <c r="D33" s="36">
        <v>-12429</v>
      </c>
      <c r="E33" s="37">
        <f>D33-C33</f>
        <v>880</v>
      </c>
      <c r="F33" s="41" t="s">
        <v>11</v>
      </c>
      <c r="G33" s="42" t="s">
        <v>11</v>
      </c>
      <c r="H33" s="56"/>
    </row>
    <row r="34" spans="1:7" s="60" customFormat="1" ht="17.25" customHeight="1">
      <c r="A34" s="57" t="s">
        <v>46</v>
      </c>
      <c r="B34" s="58"/>
      <c r="C34" s="58"/>
      <c r="D34" s="58"/>
      <c r="E34" s="58"/>
      <c r="F34" s="58"/>
      <c r="G34" s="59"/>
    </row>
    <row r="35" spans="1:7" s="63" customFormat="1" ht="12" customHeight="1">
      <c r="A35" s="61" t="s">
        <v>47</v>
      </c>
      <c r="B35" s="61"/>
      <c r="C35" s="61"/>
      <c r="D35" s="61"/>
      <c r="E35" s="61"/>
      <c r="F35" s="61"/>
      <c r="G35" s="62"/>
    </row>
    <row r="36" spans="1:7" s="63" customFormat="1" ht="12" customHeight="1">
      <c r="A36" s="64" t="s">
        <v>48</v>
      </c>
      <c r="B36" s="65"/>
      <c r="C36" s="65"/>
      <c r="D36" s="65"/>
      <c r="E36" s="65"/>
      <c r="F36" s="65"/>
      <c r="G36" s="62"/>
    </row>
    <row r="37" spans="1:7" s="63" customFormat="1" ht="12" customHeight="1">
      <c r="A37" s="64" t="s">
        <v>49</v>
      </c>
      <c r="B37" s="65"/>
      <c r="C37" s="65"/>
      <c r="D37" s="65"/>
      <c r="E37" s="65"/>
      <c r="F37" s="65"/>
      <c r="G37" s="62"/>
    </row>
    <row r="38" spans="1:7" s="69" customFormat="1" ht="14.25" customHeight="1">
      <c r="A38" s="66" t="s">
        <v>50</v>
      </c>
      <c r="B38" s="67"/>
      <c r="C38" s="67"/>
      <c r="D38" s="67"/>
      <c r="E38" s="67"/>
      <c r="F38" s="67"/>
      <c r="G38" s="68"/>
    </row>
  </sheetData>
  <mergeCells count="6">
    <mergeCell ref="A38:G38"/>
    <mergeCell ref="A1:G1"/>
    <mergeCell ref="A3:A4"/>
    <mergeCell ref="A35:F35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2009-09-14T01:13:06Z</dcterms:created>
  <dcterms:modified xsi:type="dcterms:W3CDTF">2009-09-14T01:13:55Z</dcterms:modified>
  <cp:category/>
  <cp:version/>
  <cp:contentType/>
  <cp:contentStatus/>
</cp:coreProperties>
</file>