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損益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<sst xmlns="http://schemas.openxmlformats.org/spreadsheetml/2006/main" count="53" uniqueCount="53">
  <si>
    <r>
      <t>附屬單位預算</t>
    </r>
    <r>
      <rPr>
        <b/>
        <sz val="22"/>
        <rFont val="Times New Roman"/>
        <family val="1"/>
      </rPr>
      <t>(</t>
    </r>
    <r>
      <rPr>
        <b/>
        <sz val="22"/>
        <rFont val="華康粗明體"/>
        <family val="3"/>
      </rPr>
      <t>營業部分</t>
    </r>
    <r>
      <rPr>
        <b/>
        <sz val="22"/>
        <rFont val="Times New Roman"/>
        <family val="1"/>
      </rPr>
      <t>)</t>
    </r>
    <r>
      <rPr>
        <b/>
        <sz val="22"/>
        <rFont val="華康粗明體"/>
        <family val="3"/>
      </rPr>
      <t>損益綜計表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</si>
  <si>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</si>
  <si>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</si>
  <si>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</si>
  <si>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</si>
  <si>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</si>
  <si>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>金     額</t>
  </si>
  <si>
    <t>％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</si>
  <si>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</si>
  <si>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</si>
  <si>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</si>
  <si>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</si>
  <si>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</si>
  <si>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</si>
  <si>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</si>
  <si>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</si>
  <si>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</si>
  <si>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</si>
  <si>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</si>
  <si>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</si>
  <si>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</si>
  <si>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</si>
  <si>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</si>
  <si>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</si>
  <si>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</si>
  <si>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</si>
  <si>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</si>
  <si>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</si>
  <si>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</si>
  <si>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</si>
  <si>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</si>
  <si>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</si>
  <si>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</si>
  <si>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</si>
  <si>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</si>
  <si>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</si>
  <si>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</si>
  <si>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</si>
  <si>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</si>
  <si>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</si>
  <si>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</si>
  <si>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</si>
  <si>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</si>
  <si>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</si>
  <si>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</si>
  <si>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</si>
  <si>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</si>
  <si>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</si>
  <si>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</si>
  <si>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</si>
  <si>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本 期 純 益 (純 損 － )</t>
  </si>
  <si>
    <t>註：由於95年度中央政府總預算附屬單位預算迄95年8月2日始由總統公布，故本表及其他各表所列分配預算數</t>
  </si>
  <si>
    <t xml:space="preserve">    係按行政院核定數予以分配表達。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</si>
</sst>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* #,##0.00_);_(* &quot;&quot;_);_(@_)"/>
    <numFmt numFmtId="179" formatCode="_(* #,##0.00_);_(&quot;–&quot;* #,##0.00_);_(* &quot;…&quot;_);_(@_)"/>
    <numFmt numFmtId="180" formatCode="0.00_ "/>
    <numFmt numFmtId="181" formatCode="_(* #,##0.00_);_(&quot;–&quot;* #,##0.00_);_(* &quot;&quot;_);_(@_)"/>
    <numFmt numFmtId="182" formatCode="_(* #,##0_);_(* \(#,##0\);_(* &quot;-&quot;_);_(@_)"/>
  </numFmts>
  <fonts count="20">
    <font>
      <sz val="12"/>
      <name val="新細明體"/>
      <family val="1"/>
    </font>
    <font>
      <b/>
      <sz val="22"/>
      <name val="華康粗明體"/>
      <family val="3"/>
    </font>
    <font>
      <b/>
      <sz val="22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1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2"/>
      <name val="華康粗明體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華康中明體"/>
      <family val="3"/>
    </font>
    <font>
      <sz val="10"/>
      <name val="華康中黑體"/>
      <family val="3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華康中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49" fontId="5" fillId="0" borderId="0" xfId="0" applyNumberFormat="1" applyFont="1" applyBorder="1" applyAlignment="1" quotePrefix="1">
      <alignment horizontal="left"/>
    </xf>
    <xf numFmtId="0" fontId="10" fillId="0" borderId="0" xfId="0" applyFont="1" applyAlignment="1">
      <alignment vertical="center"/>
    </xf>
    <xf numFmtId="49" fontId="5" fillId="0" borderId="0" xfId="0" applyNumberFormat="1" applyFont="1" applyBorder="1" applyAlignment="1" quotePrefix="1">
      <alignment horizontal="distributed"/>
    </xf>
    <xf numFmtId="49" fontId="7" fillId="0" borderId="2" xfId="0" applyNumberFormat="1" applyFont="1" applyBorder="1" applyAlignment="1" quotePrefix="1">
      <alignment horizontal="distributed"/>
    </xf>
    <xf numFmtId="176" fontId="11" fillId="0" borderId="2" xfId="0" applyNumberFormat="1" applyFont="1" applyBorder="1" applyAlignment="1" applyProtection="1">
      <alignment vertical="center"/>
      <protection/>
    </xf>
    <xf numFmtId="177" fontId="11" fillId="0" borderId="2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>
      <alignment vertical="center"/>
    </xf>
    <xf numFmtId="49" fontId="12" fillId="0" borderId="0" xfId="0" applyNumberFormat="1" applyFont="1" applyBorder="1" applyAlignment="1" quotePrefix="1">
      <alignment horizontal="distributed"/>
    </xf>
    <xf numFmtId="0" fontId="4" fillId="0" borderId="0" xfId="0" applyFont="1" applyAlignment="1">
      <alignment/>
    </xf>
    <xf numFmtId="49" fontId="13" fillId="0" borderId="2" xfId="0" applyNumberFormat="1" applyFont="1" applyBorder="1" applyAlignment="1" quotePrefix="1">
      <alignment horizontal="distributed"/>
    </xf>
    <xf numFmtId="176" fontId="14" fillId="0" borderId="2" xfId="0" applyNumberFormat="1" applyFont="1" applyBorder="1" applyAlignment="1" applyProtection="1">
      <alignment vertical="center"/>
      <protection locked="0"/>
    </xf>
    <xf numFmtId="177" fontId="14" fillId="0" borderId="2" xfId="0" applyNumberFormat="1" applyFont="1" applyBorder="1" applyAlignment="1" applyProtection="1">
      <alignment vertical="center"/>
      <protection/>
    </xf>
    <xf numFmtId="178" fontId="1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78" fontId="11" fillId="0" borderId="3" xfId="0" applyNumberFormat="1" applyFont="1" applyBorder="1" applyAlignment="1" applyProtection="1">
      <alignment vertical="center"/>
      <protection/>
    </xf>
    <xf numFmtId="176" fontId="14" fillId="0" borderId="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9" fontId="6" fillId="0" borderId="0" xfId="0" applyNumberFormat="1" applyFont="1" applyBorder="1" applyAlignment="1" quotePrefix="1">
      <alignment horizontal="distributed"/>
    </xf>
    <xf numFmtId="49" fontId="5" fillId="0" borderId="2" xfId="0" applyNumberFormat="1" applyFont="1" applyBorder="1" applyAlignment="1" quotePrefix="1">
      <alignment horizontal="distributed"/>
    </xf>
    <xf numFmtId="178" fontId="14" fillId="0" borderId="3" xfId="0" applyNumberFormat="1" applyFont="1" applyBorder="1" applyAlignment="1">
      <alignment vertical="center"/>
    </xf>
    <xf numFmtId="49" fontId="16" fillId="0" borderId="0" xfId="0" applyNumberFormat="1" applyFont="1" applyBorder="1" applyAlignment="1" quotePrefix="1">
      <alignment horizontal="left"/>
    </xf>
    <xf numFmtId="178" fontId="11" fillId="0" borderId="0" xfId="0" applyNumberFormat="1" applyFont="1" applyBorder="1" applyAlignment="1">
      <alignment vertical="center"/>
    </xf>
    <xf numFmtId="176" fontId="11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quotePrefix="1">
      <alignment horizontal="left" vertical="center"/>
    </xf>
    <xf numFmtId="0" fontId="10" fillId="0" borderId="4" xfId="0" applyFont="1" applyBorder="1" applyAlignment="1">
      <alignment vertical="center"/>
    </xf>
    <xf numFmtId="49" fontId="6" fillId="0" borderId="4" xfId="0" applyNumberFormat="1" applyFont="1" applyBorder="1" applyAlignment="1" quotePrefix="1">
      <alignment horizontal="distributed" vertical="center"/>
    </xf>
    <xf numFmtId="49" fontId="7" fillId="0" borderId="5" xfId="0" applyNumberFormat="1" applyFont="1" applyBorder="1" applyAlignment="1" quotePrefix="1">
      <alignment horizontal="distributed" vertical="center"/>
    </xf>
    <xf numFmtId="176" fontId="11" fillId="0" borderId="5" xfId="0" applyNumberFormat="1" applyFont="1" applyBorder="1" applyAlignment="1" applyProtection="1">
      <alignment vertical="center"/>
      <protection/>
    </xf>
    <xf numFmtId="177" fontId="11" fillId="0" borderId="5" xfId="0" applyNumberFormat="1" applyFont="1" applyBorder="1" applyAlignment="1" applyProtection="1">
      <alignment vertical="center"/>
      <protection/>
    </xf>
    <xf numFmtId="178" fontId="11" fillId="0" borderId="4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49" fontId="12" fillId="0" borderId="0" xfId="0" applyNumberFormat="1" applyFont="1" applyBorder="1" applyAlignment="1" quotePrefix="1">
      <alignment horizontal="distributed"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49" fontId="12" fillId="0" borderId="0" xfId="0" applyNumberFormat="1" applyFont="1" applyBorder="1" applyAlignment="1">
      <alignment horizontal="distributed"/>
    </xf>
    <xf numFmtId="0" fontId="9" fillId="0" borderId="6" xfId="0" applyFont="1" applyBorder="1" applyAlignment="1" quotePrefix="1">
      <alignment horizontal="center" vertical="center"/>
    </xf>
    <xf numFmtId="0" fontId="9" fillId="0" borderId="7" xfId="0" applyFont="1" applyBorder="1" applyAlignment="1" quotePrefix="1">
      <alignment horizontal="center" vertical="center"/>
    </xf>
    <xf numFmtId="0" fontId="9" fillId="0" borderId="4" xfId="0" applyFont="1" applyBorder="1" applyAlignment="1" quotePrefix="1">
      <alignment horizontal="center" vertical="center"/>
    </xf>
    <xf numFmtId="0" fontId="9" fillId="0" borderId="5" xfId="0" applyFont="1" applyBorder="1" applyAlignment="1" quotePrefix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5&#29151;&#26989;--&#25613;&#30410;&#34920;new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OTAL_NEW"/>
      <sheetName val="央行"/>
      <sheetName val="臺糖"/>
      <sheetName val="中船"/>
      <sheetName val="中油"/>
      <sheetName val="臺電"/>
      <sheetName val="漢翔"/>
      <sheetName val="唐榮"/>
      <sheetName val="自水"/>
      <sheetName val="輸銀"/>
      <sheetName val="中信"/>
      <sheetName val="存保"/>
      <sheetName val="臺銀"/>
      <sheetName val="土銀"/>
      <sheetName val="印刷"/>
      <sheetName val="菸酒"/>
      <sheetName val="郵政"/>
      <sheetName val="臺鐵"/>
      <sheetName val="基港"/>
      <sheetName val="中港"/>
      <sheetName val="高港"/>
      <sheetName val="花港"/>
      <sheetName val="榮工"/>
      <sheetName val="勞保"/>
      <sheetName val="健保"/>
      <sheetName val="臺機"/>
      <sheetName val="中興"/>
      <sheetName val="高硫"/>
      <sheetName val="農工"/>
      <sheetName val="臺汽"/>
      <sheetName val="貨搬"/>
      <sheetName val="新生報"/>
      <sheetName val="臺影"/>
      <sheetName val="彙入損益表"/>
      <sheetName val="匯入清理收支表"/>
      <sheetName val="匯總"/>
      <sheetName val="Copy範本到各機關檔"/>
      <sheetName val="設定"/>
      <sheetName val="NAME"/>
      <sheetName val="機關代號"/>
    </sheetNames>
    <sheetDataSet>
      <sheetData sheetId="2">
        <row r="15">
          <cell r="E15">
            <v>177107445751.25</v>
          </cell>
          <cell r="F15">
            <v>144658686000</v>
          </cell>
        </row>
        <row r="27">
          <cell r="E27">
            <v>93013805860</v>
          </cell>
          <cell r="F27">
            <v>87959058000</v>
          </cell>
        </row>
        <row r="33">
          <cell r="E33">
            <v>858761139.8</v>
          </cell>
          <cell r="F33">
            <v>1044088000</v>
          </cell>
        </row>
        <row r="34">
          <cell r="E34">
            <v>190675294.08</v>
          </cell>
          <cell r="F34">
            <v>239134000</v>
          </cell>
        </row>
        <row r="39">
          <cell r="E39">
            <v>6073117</v>
          </cell>
          <cell r="F39">
            <v>2938000</v>
          </cell>
        </row>
        <row r="40">
          <cell r="E40">
            <v>1845441348.76</v>
          </cell>
          <cell r="F40">
            <v>63332000</v>
          </cell>
        </row>
        <row r="44">
          <cell r="E44">
            <v>43513208.79</v>
          </cell>
          <cell r="F44">
            <v>54296000</v>
          </cell>
        </row>
        <row r="48">
          <cell r="E48">
            <v>11471411</v>
          </cell>
          <cell r="F48">
            <v>9166000</v>
          </cell>
        </row>
      </sheetData>
      <sheetData sheetId="3">
        <row r="6">
          <cell r="E6">
            <v>15824966036.8</v>
          </cell>
          <cell r="F6">
            <v>13975466000</v>
          </cell>
        </row>
        <row r="7">
          <cell r="E7">
            <v>856040261</v>
          </cell>
          <cell r="F7">
            <v>1029168000</v>
          </cell>
        </row>
        <row r="16">
          <cell r="E16">
            <v>1077144461.56</v>
          </cell>
          <cell r="F16">
            <v>1372595000</v>
          </cell>
        </row>
        <row r="18">
          <cell r="E18">
            <v>12936542415.94</v>
          </cell>
          <cell r="F18">
            <v>11764612000</v>
          </cell>
        </row>
        <row r="19">
          <cell r="E19">
            <v>911713008.2</v>
          </cell>
          <cell r="F19">
            <v>986398000</v>
          </cell>
        </row>
        <row r="28">
          <cell r="E28">
            <v>331969741</v>
          </cell>
          <cell r="F28">
            <v>584658000</v>
          </cell>
        </row>
        <row r="32">
          <cell r="E32">
            <v>1558635913</v>
          </cell>
          <cell r="F32">
            <v>1732529000</v>
          </cell>
        </row>
        <row r="34">
          <cell r="E34">
            <v>1136318647.57</v>
          </cell>
          <cell r="F34">
            <v>883369000</v>
          </cell>
        </row>
        <row r="35">
          <cell r="E35">
            <v>122585752</v>
          </cell>
          <cell r="F35">
            <v>197602000</v>
          </cell>
        </row>
        <row r="39">
          <cell r="E39">
            <v>937753053.94</v>
          </cell>
          <cell r="F39">
            <v>555582000</v>
          </cell>
        </row>
        <row r="40">
          <cell r="E40">
            <v>899845756.4</v>
          </cell>
          <cell r="F40">
            <v>1560351000</v>
          </cell>
        </row>
        <row r="43">
          <cell r="E43">
            <v>141492520.96</v>
          </cell>
          <cell r="F43">
            <v>133956000</v>
          </cell>
        </row>
        <row r="44">
          <cell r="E44">
            <v>1161048296.92</v>
          </cell>
          <cell r="F44">
            <v>1556111000</v>
          </cell>
        </row>
      </sheetData>
      <sheetData sheetId="4">
        <row r="6">
          <cell r="E6">
            <v>9517428851</v>
          </cell>
          <cell r="F6">
            <v>8732168000</v>
          </cell>
        </row>
        <row r="7">
          <cell r="E7">
            <v>564661529</v>
          </cell>
          <cell r="F7">
            <v>516398000</v>
          </cell>
        </row>
        <row r="16">
          <cell r="E16">
            <v>7678179</v>
          </cell>
          <cell r="F16">
            <v>4650000</v>
          </cell>
        </row>
        <row r="18">
          <cell r="E18">
            <v>9075550999.42</v>
          </cell>
          <cell r="F18">
            <v>8684594000</v>
          </cell>
        </row>
        <row r="19">
          <cell r="E19">
            <v>412454391.33</v>
          </cell>
          <cell r="F19">
            <v>388071000</v>
          </cell>
        </row>
        <row r="28">
          <cell r="E28">
            <v>815635.92</v>
          </cell>
          <cell r="F28">
            <v>3062000</v>
          </cell>
        </row>
        <row r="32">
          <cell r="E32">
            <v>36560472.7</v>
          </cell>
          <cell r="F32">
            <v>35870000</v>
          </cell>
        </row>
        <row r="34">
          <cell r="E34">
            <v>79639238.7</v>
          </cell>
          <cell r="F34">
            <v>73437000</v>
          </cell>
        </row>
        <row r="35">
          <cell r="E35">
            <v>20348586.06</v>
          </cell>
          <cell r="F35">
            <v>21319000</v>
          </cell>
        </row>
        <row r="39">
          <cell r="E39">
            <v>67324582.11</v>
          </cell>
          <cell r="F39">
            <v>28089000</v>
          </cell>
        </row>
        <row r="40">
          <cell r="E40">
            <v>96993110.71</v>
          </cell>
          <cell r="F40">
            <v>83706000</v>
          </cell>
        </row>
        <row r="43">
          <cell r="E43">
            <v>75250878.63</v>
          </cell>
          <cell r="F43">
            <v>40400000</v>
          </cell>
        </row>
        <row r="44">
          <cell r="E44">
            <v>70702274.05</v>
          </cell>
          <cell r="F44">
            <v>60583000</v>
          </cell>
        </row>
      </sheetData>
      <sheetData sheetId="5">
        <row r="6">
          <cell r="E6">
            <v>367278917320.12</v>
          </cell>
          <cell r="F6">
            <v>255494747000</v>
          </cell>
        </row>
        <row r="16">
          <cell r="E16">
            <v>4666609502.8</v>
          </cell>
          <cell r="F16">
            <v>4302350000</v>
          </cell>
        </row>
        <row r="18">
          <cell r="E18">
            <v>373403301848.68</v>
          </cell>
          <cell r="F18">
            <v>230341898000</v>
          </cell>
        </row>
        <row r="22">
          <cell r="E22">
            <v>5365278570.45</v>
          </cell>
          <cell r="F22">
            <v>6421542000</v>
          </cell>
        </row>
        <row r="28">
          <cell r="E28">
            <v>3623434420.75</v>
          </cell>
          <cell r="F28">
            <v>3968310000</v>
          </cell>
        </row>
        <row r="32">
          <cell r="E32">
            <v>8255789964.67</v>
          </cell>
          <cell r="F32">
            <v>8783286000</v>
          </cell>
        </row>
        <row r="34">
          <cell r="E34">
            <v>698271843.87</v>
          </cell>
          <cell r="F34">
            <v>872742000</v>
          </cell>
        </row>
        <row r="35">
          <cell r="E35">
            <v>690511379.33</v>
          </cell>
          <cell r="F35">
            <v>1069884000</v>
          </cell>
        </row>
        <row r="39">
          <cell r="E39">
            <v>3966022152.47</v>
          </cell>
          <cell r="F39">
            <v>739382000</v>
          </cell>
        </row>
        <row r="40">
          <cell r="E40">
            <v>2646174472.03</v>
          </cell>
          <cell r="F40">
            <v>1440144000</v>
          </cell>
        </row>
        <row r="43">
          <cell r="E43">
            <v>2827849802.1</v>
          </cell>
          <cell r="F43">
            <v>784140000</v>
          </cell>
        </row>
        <row r="44">
          <cell r="E44">
            <v>3342268598.51</v>
          </cell>
          <cell r="F44">
            <v>1548768000</v>
          </cell>
        </row>
        <row r="48">
          <cell r="E48">
            <v>-4857505631</v>
          </cell>
          <cell r="F48">
            <v>1564610000</v>
          </cell>
        </row>
        <row r="49">
          <cell r="E49">
            <v>0</v>
          </cell>
          <cell r="F49">
            <v>0</v>
          </cell>
        </row>
        <row r="50">
          <cell r="E50">
            <v>106501037</v>
          </cell>
          <cell r="F50">
            <v>0</v>
          </cell>
        </row>
      </sheetData>
      <sheetData sheetId="6">
        <row r="8">
          <cell r="E8">
            <v>164492018393</v>
          </cell>
          <cell r="F8">
            <v>163260672000</v>
          </cell>
        </row>
        <row r="16">
          <cell r="E16">
            <v>3350470198</v>
          </cell>
          <cell r="F16">
            <v>3085197000</v>
          </cell>
        </row>
        <row r="20">
          <cell r="E20">
            <v>172353569638.17</v>
          </cell>
          <cell r="F20">
            <v>171289266000</v>
          </cell>
        </row>
        <row r="28">
          <cell r="E28">
            <v>142988849</v>
          </cell>
          <cell r="F28">
            <v>152011000</v>
          </cell>
        </row>
        <row r="32">
          <cell r="E32">
            <v>2845292340.04</v>
          </cell>
          <cell r="F32">
            <v>3042187000</v>
          </cell>
        </row>
        <row r="34">
          <cell r="E34">
            <v>594414582.52</v>
          </cell>
          <cell r="F34">
            <v>731012000</v>
          </cell>
        </row>
        <row r="35">
          <cell r="E35">
            <v>1050418556.75</v>
          </cell>
          <cell r="F35">
            <v>1174380000</v>
          </cell>
        </row>
        <row r="39">
          <cell r="E39">
            <v>379993504</v>
          </cell>
          <cell r="F39">
            <v>38765000</v>
          </cell>
        </row>
        <row r="40">
          <cell r="E40">
            <v>2772731978.51</v>
          </cell>
          <cell r="F40">
            <v>1601798000</v>
          </cell>
        </row>
        <row r="43">
          <cell r="E43">
            <v>4891110873</v>
          </cell>
          <cell r="F43">
            <v>5302727000</v>
          </cell>
        </row>
        <row r="44">
          <cell r="E44">
            <v>2675472700.13</v>
          </cell>
          <cell r="F44">
            <v>2783963000</v>
          </cell>
        </row>
        <row r="48">
          <cell r="E48">
            <v>-3587893402</v>
          </cell>
        </row>
      </sheetData>
      <sheetData sheetId="7">
        <row r="6">
          <cell r="E6">
            <v>3985971159</v>
          </cell>
          <cell r="F6">
            <v>2921415000</v>
          </cell>
        </row>
        <row r="7">
          <cell r="E7">
            <v>1354429341</v>
          </cell>
          <cell r="F7">
            <v>1067154000</v>
          </cell>
        </row>
        <row r="18">
          <cell r="E18">
            <v>3942800933</v>
          </cell>
          <cell r="F18">
            <v>3015681000</v>
          </cell>
        </row>
        <row r="19">
          <cell r="E19">
            <v>1109274373</v>
          </cell>
          <cell r="F19">
            <v>927977000</v>
          </cell>
        </row>
        <row r="32">
          <cell r="E32">
            <v>52600905</v>
          </cell>
          <cell r="F32">
            <v>59934000</v>
          </cell>
        </row>
        <row r="34">
          <cell r="E34">
            <v>122613622</v>
          </cell>
          <cell r="F34">
            <v>137045000</v>
          </cell>
        </row>
        <row r="35">
          <cell r="E35">
            <v>108739985</v>
          </cell>
          <cell r="F35">
            <v>108292000</v>
          </cell>
        </row>
        <row r="39">
          <cell r="E39">
            <v>44957381</v>
          </cell>
          <cell r="F39">
            <v>5630000</v>
          </cell>
        </row>
        <row r="40">
          <cell r="E40">
            <v>246924790</v>
          </cell>
          <cell r="F40">
            <v>0</v>
          </cell>
        </row>
        <row r="43">
          <cell r="E43">
            <v>139966385</v>
          </cell>
          <cell r="F43">
            <v>93086000</v>
          </cell>
        </row>
        <row r="44">
          <cell r="E44">
            <v>77572446</v>
          </cell>
          <cell r="F44">
            <v>42074000</v>
          </cell>
        </row>
        <row r="48">
          <cell r="E48">
            <v>1286</v>
          </cell>
          <cell r="F48">
            <v>0</v>
          </cell>
        </row>
      </sheetData>
      <sheetData sheetId="8">
        <row r="6">
          <cell r="E6">
            <v>11539305827</v>
          </cell>
          <cell r="F6">
            <v>9256611000</v>
          </cell>
        </row>
        <row r="7">
          <cell r="E7">
            <v>387457193</v>
          </cell>
          <cell r="F7">
            <v>60000000</v>
          </cell>
        </row>
        <row r="18">
          <cell r="E18">
            <v>10866006098.17</v>
          </cell>
          <cell r="F18">
            <v>8488805000</v>
          </cell>
        </row>
        <row r="19">
          <cell r="E19">
            <v>390801181.45</v>
          </cell>
          <cell r="F19">
            <v>65183500</v>
          </cell>
        </row>
        <row r="32">
          <cell r="E32">
            <v>70324221</v>
          </cell>
          <cell r="F32">
            <v>93143000</v>
          </cell>
        </row>
        <row r="34">
          <cell r="E34">
            <v>39775111.63</v>
          </cell>
          <cell r="F34">
            <v>54451000</v>
          </cell>
        </row>
        <row r="35">
          <cell r="E35">
            <v>11416105.32</v>
          </cell>
          <cell r="F35">
            <v>18077000</v>
          </cell>
        </row>
        <row r="39">
          <cell r="E39">
            <v>96081558</v>
          </cell>
          <cell r="F39">
            <v>49660500</v>
          </cell>
        </row>
        <row r="40">
          <cell r="E40">
            <v>58344130</v>
          </cell>
          <cell r="F40">
            <v>220559000</v>
          </cell>
        </row>
        <row r="43">
          <cell r="E43">
            <v>135889758</v>
          </cell>
          <cell r="F43">
            <v>165000000</v>
          </cell>
        </row>
        <row r="44">
          <cell r="E44">
            <v>102055357.75</v>
          </cell>
          <cell r="F44">
            <v>102171000</v>
          </cell>
        </row>
        <row r="48">
          <cell r="E48">
            <v>76695</v>
          </cell>
        </row>
      </sheetData>
      <sheetData sheetId="9">
        <row r="9">
          <cell r="E9">
            <v>11371364219</v>
          </cell>
          <cell r="F9">
            <v>11194026433</v>
          </cell>
        </row>
        <row r="16">
          <cell r="E16">
            <v>1388767548</v>
          </cell>
          <cell r="F16">
            <v>1058882963</v>
          </cell>
        </row>
        <row r="21">
          <cell r="E21">
            <v>9346686023.64</v>
          </cell>
          <cell r="F21">
            <v>9370375448</v>
          </cell>
        </row>
        <row r="28">
          <cell r="E28">
            <v>906815660.35</v>
          </cell>
          <cell r="F28">
            <v>720493731</v>
          </cell>
        </row>
        <row r="33">
          <cell r="E33">
            <v>1108296784.84</v>
          </cell>
          <cell r="F33">
            <v>1187486303</v>
          </cell>
        </row>
        <row r="34">
          <cell r="E34">
            <v>561940548.5</v>
          </cell>
          <cell r="F34">
            <v>619087700</v>
          </cell>
        </row>
        <row r="35">
          <cell r="E35">
            <v>17526707</v>
          </cell>
          <cell r="F35">
            <v>31821220</v>
          </cell>
        </row>
        <row r="39">
          <cell r="E39">
            <v>9546885</v>
          </cell>
          <cell r="F39">
            <v>6150602</v>
          </cell>
        </row>
        <row r="40">
          <cell r="E40">
            <v>138021799.45</v>
          </cell>
          <cell r="F40">
            <v>121653119</v>
          </cell>
        </row>
        <row r="43">
          <cell r="E43">
            <v>439486163</v>
          </cell>
          <cell r="F43">
            <v>554860996</v>
          </cell>
        </row>
        <row r="44">
          <cell r="E44">
            <v>281948961.26</v>
          </cell>
          <cell r="F44">
            <v>321718720</v>
          </cell>
        </row>
        <row r="48">
          <cell r="E48">
            <v>61239900</v>
          </cell>
        </row>
      </sheetData>
      <sheetData sheetId="10">
        <row r="15">
          <cell r="E15">
            <v>1589315902.84</v>
          </cell>
          <cell r="F15">
            <v>1413913000</v>
          </cell>
        </row>
        <row r="27">
          <cell r="E27">
            <v>1084821759.31</v>
          </cell>
          <cell r="F27">
            <v>898555000</v>
          </cell>
        </row>
        <row r="33">
          <cell r="E33">
            <v>195209387.37</v>
          </cell>
          <cell r="F33">
            <v>234316000</v>
          </cell>
        </row>
        <row r="34">
          <cell r="E34">
            <v>30912503.9</v>
          </cell>
          <cell r="F34">
            <v>37603000</v>
          </cell>
        </row>
        <row r="35">
          <cell r="E35">
            <v>1302884.7</v>
          </cell>
          <cell r="F35">
            <v>2770000</v>
          </cell>
        </row>
        <row r="40">
          <cell r="E40">
            <v>2058461.03</v>
          </cell>
          <cell r="F40">
            <v>1800000</v>
          </cell>
        </row>
        <row r="44">
          <cell r="E44">
            <v>1833360.57</v>
          </cell>
          <cell r="F44">
            <v>5238000</v>
          </cell>
        </row>
        <row r="48">
          <cell r="E48">
            <v>32526641.09</v>
          </cell>
          <cell r="F48">
            <v>27828000</v>
          </cell>
        </row>
        <row r="50">
          <cell r="E50">
            <v>73396116.54</v>
          </cell>
        </row>
      </sheetData>
      <sheetData sheetId="11">
        <row r="15">
          <cell r="E15">
            <v>39098851679.86</v>
          </cell>
          <cell r="F15">
            <v>30724128000</v>
          </cell>
        </row>
        <row r="16">
          <cell r="E16">
            <v>8854433828</v>
          </cell>
          <cell r="F16">
            <v>11110704000</v>
          </cell>
        </row>
        <row r="27">
          <cell r="E27">
            <v>45983177785.7</v>
          </cell>
          <cell r="F27">
            <v>39418350000</v>
          </cell>
        </row>
        <row r="28">
          <cell r="E28">
            <v>5675072</v>
          </cell>
          <cell r="F28">
            <v>6873000</v>
          </cell>
        </row>
        <row r="33">
          <cell r="E33">
            <v>1339583128.31</v>
          </cell>
          <cell r="F33">
            <v>1550261000</v>
          </cell>
        </row>
        <row r="34">
          <cell r="E34">
            <v>222142036</v>
          </cell>
          <cell r="F34">
            <v>237890000</v>
          </cell>
        </row>
        <row r="35">
          <cell r="E35">
            <v>3727427</v>
          </cell>
          <cell r="F35">
            <v>7343000</v>
          </cell>
        </row>
        <row r="40">
          <cell r="E40">
            <v>233307856.29</v>
          </cell>
          <cell r="F40">
            <v>57487000</v>
          </cell>
        </row>
        <row r="44">
          <cell r="E44">
            <v>37276407.37</v>
          </cell>
          <cell r="F44">
            <v>24479000</v>
          </cell>
        </row>
        <row r="48">
          <cell r="E48">
            <v>147262881</v>
          </cell>
          <cell r="F48">
            <v>121271000</v>
          </cell>
        </row>
        <row r="50">
          <cell r="E50">
            <v>255868045</v>
          </cell>
          <cell r="F50">
            <v>0</v>
          </cell>
        </row>
      </sheetData>
      <sheetData sheetId="12">
        <row r="15">
          <cell r="E15">
            <v>2339675936</v>
          </cell>
          <cell r="F15">
            <v>2081094000</v>
          </cell>
        </row>
        <row r="27">
          <cell r="E27">
            <v>2130918737</v>
          </cell>
          <cell r="F27">
            <v>1820378000</v>
          </cell>
        </row>
        <row r="33">
          <cell r="E33">
            <v>178990421</v>
          </cell>
          <cell r="F33">
            <v>223243000</v>
          </cell>
        </row>
        <row r="34">
          <cell r="E34">
            <v>25786716</v>
          </cell>
          <cell r="F34">
            <v>30325000</v>
          </cell>
        </row>
        <row r="35">
          <cell r="E35">
            <v>2187492</v>
          </cell>
          <cell r="F35">
            <v>4593000</v>
          </cell>
        </row>
        <row r="40">
          <cell r="E40">
            <v>52988</v>
          </cell>
        </row>
        <row r="44">
          <cell r="E44">
            <v>1845558</v>
          </cell>
          <cell r="F44">
            <v>2555000</v>
          </cell>
        </row>
      </sheetData>
      <sheetData sheetId="13">
        <row r="15">
          <cell r="E15">
            <v>34484188924.61</v>
          </cell>
          <cell r="F15">
            <v>36341323000</v>
          </cell>
        </row>
        <row r="16">
          <cell r="E16">
            <v>216770372</v>
          </cell>
          <cell r="F16">
            <v>175405000</v>
          </cell>
        </row>
        <row r="27">
          <cell r="E27">
            <v>26752230922.5</v>
          </cell>
          <cell r="F27">
            <v>22676907000</v>
          </cell>
        </row>
        <row r="28">
          <cell r="E28">
            <v>10735437</v>
          </cell>
          <cell r="F28">
            <v>211298000</v>
          </cell>
        </row>
        <row r="33">
          <cell r="E33">
            <v>6343552787.08</v>
          </cell>
          <cell r="F33">
            <v>8095644000</v>
          </cell>
        </row>
        <row r="34">
          <cell r="E34">
            <v>349390717.5</v>
          </cell>
          <cell r="F34">
            <v>417824000</v>
          </cell>
        </row>
        <row r="35">
          <cell r="E35">
            <v>20942112</v>
          </cell>
          <cell r="F35">
            <v>46807000</v>
          </cell>
        </row>
        <row r="40">
          <cell r="E40">
            <v>4347963425.75</v>
          </cell>
          <cell r="F40">
            <v>1411947000</v>
          </cell>
        </row>
        <row r="44">
          <cell r="E44">
            <v>1172839699.35</v>
          </cell>
          <cell r="F44">
            <v>285420000</v>
          </cell>
        </row>
        <row r="48">
          <cell r="E48">
            <v>368976542</v>
          </cell>
          <cell r="F48">
            <v>674648000</v>
          </cell>
        </row>
        <row r="49">
          <cell r="E49">
            <v>0</v>
          </cell>
          <cell r="F49">
            <v>0</v>
          </cell>
        </row>
        <row r="50">
          <cell r="E50">
            <v>122901403</v>
          </cell>
          <cell r="F50">
            <v>0</v>
          </cell>
        </row>
      </sheetData>
      <sheetData sheetId="14">
        <row r="15">
          <cell r="E15">
            <v>25099155221.56</v>
          </cell>
          <cell r="F15">
            <v>26183839000</v>
          </cell>
        </row>
        <row r="16">
          <cell r="E16">
            <v>128494984</v>
          </cell>
          <cell r="F16">
            <v>140349500</v>
          </cell>
        </row>
        <row r="27">
          <cell r="E27">
            <v>16202492100.34</v>
          </cell>
          <cell r="F27">
            <v>15901499500</v>
          </cell>
        </row>
        <row r="28">
          <cell r="E28">
            <v>7421326</v>
          </cell>
          <cell r="F28">
            <v>22431500</v>
          </cell>
        </row>
        <row r="33">
          <cell r="E33">
            <v>6113026873.13</v>
          </cell>
          <cell r="F33">
            <v>8606965000</v>
          </cell>
        </row>
        <row r="34">
          <cell r="E34">
            <v>384750511.92</v>
          </cell>
          <cell r="F34">
            <v>383689000</v>
          </cell>
        </row>
        <row r="35">
          <cell r="E35">
            <v>19661813.22</v>
          </cell>
          <cell r="F35">
            <v>36815500</v>
          </cell>
        </row>
        <row r="40">
          <cell r="E40">
            <v>113338580.02</v>
          </cell>
          <cell r="F40">
            <v>1031608500</v>
          </cell>
        </row>
        <row r="44">
          <cell r="E44">
            <v>52955863.68</v>
          </cell>
          <cell r="F44">
            <v>118410000</v>
          </cell>
        </row>
        <row r="48">
          <cell r="E48">
            <v>599027490</v>
          </cell>
          <cell r="F48">
            <v>382385000</v>
          </cell>
        </row>
        <row r="50">
          <cell r="E50">
            <v>-79192709.28</v>
          </cell>
        </row>
      </sheetData>
      <sheetData sheetId="15">
        <row r="12">
          <cell r="E12">
            <v>336367787</v>
          </cell>
          <cell r="F12">
            <v>337464000</v>
          </cell>
        </row>
        <row r="24">
          <cell r="E24">
            <v>287519665</v>
          </cell>
          <cell r="F24">
            <v>295896000</v>
          </cell>
        </row>
        <row r="33">
          <cell r="E33">
            <v>7114169</v>
          </cell>
          <cell r="F33">
            <v>7998000</v>
          </cell>
        </row>
        <row r="34">
          <cell r="E34">
            <v>14700036</v>
          </cell>
          <cell r="F34">
            <v>15246000</v>
          </cell>
        </row>
        <row r="35">
          <cell r="E35">
            <v>297220</v>
          </cell>
          <cell r="F35">
            <v>1572000</v>
          </cell>
        </row>
        <row r="39">
          <cell r="E39">
            <v>3930864</v>
          </cell>
          <cell r="F39">
            <v>3924000</v>
          </cell>
        </row>
        <row r="40">
          <cell r="E40">
            <v>5642434</v>
          </cell>
          <cell r="F40">
            <v>2262000</v>
          </cell>
        </row>
        <row r="43">
          <cell r="E43">
            <v>4670</v>
          </cell>
          <cell r="F43">
            <v>10000</v>
          </cell>
        </row>
        <row r="44">
          <cell r="E44">
            <v>3962119</v>
          </cell>
          <cell r="F44">
            <v>6048000</v>
          </cell>
        </row>
        <row r="48">
          <cell r="E48">
            <v>8075801</v>
          </cell>
          <cell r="F48">
            <v>4214000</v>
          </cell>
        </row>
      </sheetData>
      <sheetData sheetId="16">
        <row r="6">
          <cell r="E6">
            <v>27680813826.94</v>
          </cell>
          <cell r="F6">
            <v>32476528000</v>
          </cell>
        </row>
        <row r="18">
          <cell r="E18">
            <v>21303918513.21</v>
          </cell>
          <cell r="F18">
            <v>25418657000</v>
          </cell>
        </row>
        <row r="32">
          <cell r="E32">
            <v>2435674741.49</v>
          </cell>
          <cell r="F32">
            <v>2884980000</v>
          </cell>
        </row>
        <row r="34">
          <cell r="E34">
            <v>365541751.98</v>
          </cell>
          <cell r="F34">
            <v>459792000</v>
          </cell>
        </row>
        <row r="35">
          <cell r="E35">
            <v>99904068.96</v>
          </cell>
          <cell r="F35">
            <v>143904000</v>
          </cell>
        </row>
        <row r="39">
          <cell r="E39">
            <v>247337324.2</v>
          </cell>
          <cell r="F39">
            <v>196170000</v>
          </cell>
        </row>
        <row r="40">
          <cell r="E40">
            <v>716542418.65</v>
          </cell>
          <cell r="F40">
            <v>167574000</v>
          </cell>
        </row>
        <row r="43">
          <cell r="E43">
            <v>634811.68</v>
          </cell>
          <cell r="F43">
            <v>4170000</v>
          </cell>
        </row>
        <row r="44">
          <cell r="E44">
            <v>212346998.34</v>
          </cell>
          <cell r="F44">
            <v>189192000</v>
          </cell>
        </row>
        <row r="48">
          <cell r="E48">
            <v>1056669000</v>
          </cell>
          <cell r="F48">
            <v>894664000</v>
          </cell>
        </row>
        <row r="50">
          <cell r="E50">
            <v>127769111</v>
          </cell>
        </row>
      </sheetData>
      <sheetData sheetId="17">
        <row r="7">
          <cell r="E7">
            <v>1915630</v>
          </cell>
          <cell r="F7">
            <v>3000000</v>
          </cell>
        </row>
        <row r="13">
          <cell r="E13">
            <v>12395325483.96</v>
          </cell>
          <cell r="F13">
            <v>13852289000</v>
          </cell>
        </row>
        <row r="15">
          <cell r="E15">
            <v>188418899024.39</v>
          </cell>
          <cell r="F15">
            <v>160324360000</v>
          </cell>
        </row>
        <row r="16">
          <cell r="E16">
            <v>310039388</v>
          </cell>
          <cell r="F16">
            <v>163559000</v>
          </cell>
        </row>
        <row r="19">
          <cell r="E19">
            <v>97086</v>
          </cell>
          <cell r="F19">
            <v>1240000</v>
          </cell>
        </row>
        <row r="25">
          <cell r="E25">
            <v>10066783065.54</v>
          </cell>
          <cell r="F25">
            <v>10346976000</v>
          </cell>
        </row>
        <row r="27">
          <cell r="E27">
            <v>169988578745.69</v>
          </cell>
          <cell r="F27">
            <v>144478711000</v>
          </cell>
        </row>
        <row r="28">
          <cell r="E28">
            <v>54320770.59</v>
          </cell>
          <cell r="F28">
            <v>88829000</v>
          </cell>
        </row>
        <row r="33">
          <cell r="E33">
            <v>12437231605.93</v>
          </cell>
          <cell r="F33">
            <v>12886922000</v>
          </cell>
        </row>
        <row r="34">
          <cell r="E34">
            <v>1951268550</v>
          </cell>
          <cell r="F34">
            <v>668120000</v>
          </cell>
        </row>
        <row r="35">
          <cell r="E35">
            <v>146455663</v>
          </cell>
          <cell r="F35">
            <v>182277000</v>
          </cell>
        </row>
        <row r="39">
          <cell r="E39">
            <v>3109026</v>
          </cell>
          <cell r="F39">
            <v>3415000</v>
          </cell>
        </row>
        <row r="40">
          <cell r="E40">
            <v>57216498.28</v>
          </cell>
          <cell r="F40">
            <v>39536000</v>
          </cell>
        </row>
        <row r="43">
          <cell r="F43">
            <v>13505000</v>
          </cell>
        </row>
        <row r="44">
          <cell r="E44">
            <v>299881271.03</v>
          </cell>
          <cell r="F44">
            <v>114538000</v>
          </cell>
        </row>
        <row r="50">
          <cell r="E50">
            <v>140501307</v>
          </cell>
        </row>
      </sheetData>
      <sheetData sheetId="18">
        <row r="10">
          <cell r="E10">
            <v>8196005951</v>
          </cell>
          <cell r="F10">
            <v>8111000000</v>
          </cell>
        </row>
        <row r="16">
          <cell r="E16">
            <v>2185973897.08</v>
          </cell>
          <cell r="F16">
            <v>1979664000</v>
          </cell>
        </row>
        <row r="22">
          <cell r="E22">
            <v>10891343701.29</v>
          </cell>
          <cell r="F22">
            <v>12094541000</v>
          </cell>
        </row>
        <row r="28">
          <cell r="E28">
            <v>824770853.29</v>
          </cell>
          <cell r="F28">
            <v>948332000</v>
          </cell>
        </row>
        <row r="33">
          <cell r="E33">
            <v>195769196.73</v>
          </cell>
          <cell r="F33">
            <v>300294000</v>
          </cell>
        </row>
        <row r="34">
          <cell r="E34">
            <v>259393289.36</v>
          </cell>
          <cell r="F34">
            <v>284803000</v>
          </cell>
        </row>
        <row r="35">
          <cell r="E35">
            <v>25666007</v>
          </cell>
          <cell r="F35">
            <v>28788000</v>
          </cell>
        </row>
        <row r="39">
          <cell r="E39">
            <v>6411550</v>
          </cell>
          <cell r="F39">
            <v>596000</v>
          </cell>
        </row>
        <row r="40">
          <cell r="E40">
            <v>422921490.85</v>
          </cell>
          <cell r="F40">
            <v>1280374000</v>
          </cell>
        </row>
        <row r="43">
          <cell r="E43">
            <v>546071207.24</v>
          </cell>
          <cell r="F43">
            <v>780900000</v>
          </cell>
        </row>
        <row r="44">
          <cell r="E44">
            <v>1931290241.2</v>
          </cell>
          <cell r="F44">
            <v>1860213000</v>
          </cell>
        </row>
      </sheetData>
      <sheetData sheetId="19">
        <row r="11">
          <cell r="E11">
            <v>1950332921</v>
          </cell>
          <cell r="F11">
            <v>2036154000</v>
          </cell>
        </row>
        <row r="16">
          <cell r="E16">
            <v>852420974</v>
          </cell>
          <cell r="F16">
            <v>663732000</v>
          </cell>
        </row>
        <row r="23">
          <cell r="E23">
            <v>2072339345</v>
          </cell>
          <cell r="F23">
            <v>1967700000</v>
          </cell>
        </row>
        <row r="33">
          <cell r="E33">
            <v>124634757</v>
          </cell>
          <cell r="F33">
            <v>166728000</v>
          </cell>
        </row>
        <row r="34">
          <cell r="E34">
            <v>203788704</v>
          </cell>
          <cell r="F34">
            <v>227286000</v>
          </cell>
        </row>
        <row r="35">
          <cell r="E35">
            <v>437530</v>
          </cell>
          <cell r="F35">
            <v>1002000</v>
          </cell>
        </row>
        <row r="39">
          <cell r="E39">
            <v>66188511</v>
          </cell>
          <cell r="F39">
            <v>62010000</v>
          </cell>
        </row>
        <row r="40">
          <cell r="E40">
            <v>158336232</v>
          </cell>
          <cell r="F40">
            <v>316920000</v>
          </cell>
        </row>
        <row r="44">
          <cell r="E44">
            <v>213278220.11</v>
          </cell>
          <cell r="F44">
            <v>466020000</v>
          </cell>
        </row>
      </sheetData>
      <sheetData sheetId="20">
        <row r="11">
          <cell r="E11">
            <v>1096381426</v>
          </cell>
          <cell r="F11">
            <v>1033362000</v>
          </cell>
        </row>
        <row r="16">
          <cell r="E16">
            <v>1226369586</v>
          </cell>
          <cell r="F16">
            <v>1213373000</v>
          </cell>
        </row>
        <row r="23">
          <cell r="E23">
            <v>630824886</v>
          </cell>
          <cell r="F23">
            <v>781402000</v>
          </cell>
        </row>
        <row r="28">
          <cell r="E28">
            <v>109173447</v>
          </cell>
          <cell r="F28">
            <v>115054000</v>
          </cell>
        </row>
        <row r="33">
          <cell r="E33">
            <v>481215678</v>
          </cell>
          <cell r="F33">
            <v>517037000</v>
          </cell>
        </row>
        <row r="34">
          <cell r="E34">
            <v>232206183</v>
          </cell>
          <cell r="F34">
            <v>245382000</v>
          </cell>
        </row>
        <row r="35">
          <cell r="E35">
            <v>1361234</v>
          </cell>
          <cell r="F35">
            <v>4976000</v>
          </cell>
        </row>
        <row r="39">
          <cell r="E39">
            <v>67590073</v>
          </cell>
          <cell r="F39">
            <v>52914000</v>
          </cell>
        </row>
        <row r="40">
          <cell r="E40">
            <v>27685191</v>
          </cell>
          <cell r="F40">
            <v>21390000</v>
          </cell>
        </row>
        <row r="44">
          <cell r="E44">
            <v>80439470</v>
          </cell>
          <cell r="F44">
            <v>95837000</v>
          </cell>
        </row>
      </sheetData>
      <sheetData sheetId="21">
        <row r="11">
          <cell r="E11">
            <v>3814511854</v>
          </cell>
          <cell r="F11">
            <v>3742395000</v>
          </cell>
        </row>
        <row r="16">
          <cell r="E16">
            <v>609288095</v>
          </cell>
          <cell r="F16">
            <v>658014000</v>
          </cell>
        </row>
        <row r="23">
          <cell r="E23">
            <v>2288285817.31</v>
          </cell>
          <cell r="F23">
            <v>2494222000</v>
          </cell>
        </row>
        <row r="28">
          <cell r="E28">
            <v>3497185</v>
          </cell>
          <cell r="F28">
            <v>3540000</v>
          </cell>
        </row>
        <row r="33">
          <cell r="E33">
            <v>85327108</v>
          </cell>
          <cell r="F33">
            <v>112340000</v>
          </cell>
        </row>
        <row r="34">
          <cell r="E34">
            <v>196810602</v>
          </cell>
          <cell r="F34">
            <v>232809000</v>
          </cell>
        </row>
        <row r="35">
          <cell r="E35">
            <v>9554472</v>
          </cell>
          <cell r="F35">
            <v>20573000</v>
          </cell>
        </row>
        <row r="39">
          <cell r="E39">
            <v>240008561</v>
          </cell>
          <cell r="F39">
            <v>199998000</v>
          </cell>
        </row>
        <row r="40">
          <cell r="E40">
            <v>121478425.27</v>
          </cell>
          <cell r="F40">
            <v>152568000</v>
          </cell>
        </row>
        <row r="44">
          <cell r="E44">
            <v>332233765.49</v>
          </cell>
          <cell r="F44">
            <v>317319000</v>
          </cell>
        </row>
      </sheetData>
      <sheetData sheetId="22">
        <row r="11">
          <cell r="E11">
            <v>294476696</v>
          </cell>
          <cell r="F11">
            <v>322560000</v>
          </cell>
        </row>
        <row r="16">
          <cell r="E16">
            <v>87710200</v>
          </cell>
          <cell r="F16">
            <v>73182000</v>
          </cell>
        </row>
        <row r="23">
          <cell r="E23">
            <v>289158968</v>
          </cell>
          <cell r="F23">
            <v>296308000</v>
          </cell>
        </row>
        <row r="33">
          <cell r="E33">
            <v>15870319</v>
          </cell>
          <cell r="F33">
            <v>18894000</v>
          </cell>
        </row>
        <row r="34">
          <cell r="E34">
            <v>70546003</v>
          </cell>
          <cell r="F34">
            <v>71359000</v>
          </cell>
        </row>
        <row r="35">
          <cell r="E35">
            <v>253000</v>
          </cell>
          <cell r="F35">
            <v>470000</v>
          </cell>
        </row>
        <row r="39">
          <cell r="E39">
            <v>27382129</v>
          </cell>
          <cell r="F39">
            <v>20634000</v>
          </cell>
        </row>
        <row r="40">
          <cell r="E40">
            <v>42552451.41</v>
          </cell>
          <cell r="F40">
            <v>37617000</v>
          </cell>
        </row>
        <row r="44">
          <cell r="E44">
            <v>11814985</v>
          </cell>
          <cell r="F44">
            <v>15518000</v>
          </cell>
        </row>
      </sheetData>
      <sheetData sheetId="23">
        <row r="6">
          <cell r="E6">
            <v>423994044</v>
          </cell>
          <cell r="F6">
            <v>411933000</v>
          </cell>
        </row>
        <row r="7">
          <cell r="E7">
            <v>8155848777.71</v>
          </cell>
          <cell r="F7">
            <v>12265110000</v>
          </cell>
        </row>
        <row r="16">
          <cell r="E16">
            <v>190352608.34</v>
          </cell>
          <cell r="F16">
            <v>231060000</v>
          </cell>
        </row>
        <row r="18">
          <cell r="E18">
            <v>416321809</v>
          </cell>
          <cell r="F18">
            <v>383943000</v>
          </cell>
        </row>
        <row r="19">
          <cell r="E19">
            <v>8063322843.87</v>
          </cell>
          <cell r="F19">
            <v>11887051000</v>
          </cell>
        </row>
        <row r="28">
          <cell r="E28">
            <v>151386956.87</v>
          </cell>
          <cell r="F28">
            <v>251730000</v>
          </cell>
        </row>
        <row r="32">
          <cell r="E32">
            <v>37057900</v>
          </cell>
          <cell r="F32">
            <v>51475000</v>
          </cell>
        </row>
        <row r="34">
          <cell r="E34">
            <v>123692595.01</v>
          </cell>
          <cell r="F34">
            <v>171207000</v>
          </cell>
        </row>
        <row r="35">
          <cell r="E35">
            <v>5928158</v>
          </cell>
          <cell r="F35">
            <v>18238000</v>
          </cell>
        </row>
        <row r="39">
          <cell r="E39">
            <v>484155722.82</v>
          </cell>
          <cell r="F39">
            <v>359446000</v>
          </cell>
        </row>
        <row r="40">
          <cell r="E40">
            <v>122072639.02</v>
          </cell>
          <cell r="F40">
            <v>204925000</v>
          </cell>
        </row>
        <row r="43">
          <cell r="E43">
            <v>703705160</v>
          </cell>
          <cell r="F43">
            <v>589238000</v>
          </cell>
        </row>
        <row r="44">
          <cell r="E44">
            <v>435943889.06</v>
          </cell>
          <cell r="F44">
            <v>279795000</v>
          </cell>
        </row>
      </sheetData>
      <sheetData sheetId="24">
        <row r="15">
          <cell r="E15">
            <v>107069813831</v>
          </cell>
          <cell r="F15">
            <v>96855031020</v>
          </cell>
        </row>
        <row r="16">
          <cell r="E16">
            <v>3381026439</v>
          </cell>
          <cell r="F16">
            <v>4460628200</v>
          </cell>
        </row>
        <row r="27">
          <cell r="E27">
            <v>111099180885</v>
          </cell>
          <cell r="F27">
            <v>99116278500</v>
          </cell>
        </row>
        <row r="28">
          <cell r="E28">
            <v>40387918</v>
          </cell>
          <cell r="F28">
            <v>37163640</v>
          </cell>
        </row>
        <row r="33">
          <cell r="E33">
            <v>1504541231</v>
          </cell>
          <cell r="F33">
            <v>1845554320</v>
          </cell>
        </row>
        <row r="34">
          <cell r="E34">
            <v>119790614</v>
          </cell>
          <cell r="F34">
            <v>148854780</v>
          </cell>
        </row>
        <row r="35">
          <cell r="E35">
            <v>143719754</v>
          </cell>
          <cell r="F35">
            <v>143812920</v>
          </cell>
        </row>
        <row r="39">
          <cell r="E39">
            <v>375</v>
          </cell>
        </row>
        <row r="40">
          <cell r="E40">
            <v>1239556</v>
          </cell>
        </row>
        <row r="44">
          <cell r="E44">
            <v>18179580</v>
          </cell>
          <cell r="F44">
            <v>23995060</v>
          </cell>
        </row>
        <row r="50">
          <cell r="E50">
            <v>2473719781</v>
          </cell>
        </row>
      </sheetData>
      <sheetData sheetId="25">
        <row r="15">
          <cell r="E15">
            <v>195881841651</v>
          </cell>
          <cell r="F15">
            <v>189417001000</v>
          </cell>
        </row>
        <row r="16">
          <cell r="E16">
            <v>3491706576.99</v>
          </cell>
          <cell r="F16">
            <v>3580019000</v>
          </cell>
        </row>
        <row r="27">
          <cell r="E27">
            <v>195881841651</v>
          </cell>
          <cell r="F27">
            <v>189417001000</v>
          </cell>
        </row>
        <row r="28">
          <cell r="E28">
            <v>627177791.1</v>
          </cell>
          <cell r="F28">
            <v>714621000</v>
          </cell>
        </row>
        <row r="33">
          <cell r="E33">
            <v>2812580717.12</v>
          </cell>
          <cell r="F33">
            <v>2814752000</v>
          </cell>
        </row>
        <row r="34">
          <cell r="E34">
            <v>87323660.02</v>
          </cell>
          <cell r="F34">
            <v>85172000</v>
          </cell>
        </row>
        <row r="35">
          <cell r="E35">
            <v>8769702</v>
          </cell>
          <cell r="F35">
            <v>7939000</v>
          </cell>
        </row>
        <row r="39">
          <cell r="E39">
            <v>9478485</v>
          </cell>
          <cell r="F39">
            <v>2372000</v>
          </cell>
        </row>
        <row r="40">
          <cell r="E40">
            <v>167007644.5</v>
          </cell>
          <cell r="F40">
            <v>54833000</v>
          </cell>
        </row>
        <row r="44">
          <cell r="E44">
            <v>125363956</v>
          </cell>
          <cell r="F44">
            <v>20992000</v>
          </cell>
        </row>
      </sheetData>
      <sheetData sheetId="39">
        <row r="19">
          <cell r="D19" t="str">
            <v>中華民國95年1月1日起至95年6月30日止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E10" sqref="E10"/>
    </sheetView>
  </sheetViews>
  <sheetFormatPr defaultColWidth="9.00390625" defaultRowHeight="13.5" customHeight="1"/>
  <cols>
    <col min="1" max="1" width="4.125" style="50" customWidth="1"/>
    <col min="2" max="2" width="2.625" style="47" customWidth="1"/>
    <col min="3" max="3" width="19.625" style="48" customWidth="1"/>
    <col min="4" max="4" width="2.00390625" style="46" customWidth="1"/>
    <col min="5" max="6" width="18.625" style="27" customWidth="1"/>
    <col min="7" max="7" width="17.50390625" style="27" customWidth="1"/>
    <col min="8" max="8" width="7.625" style="49" customWidth="1"/>
    <col min="9" max="16384" width="9.00390625" style="27" customWidth="1"/>
  </cols>
  <sheetData>
    <row r="1" spans="1:8" s="3" customFormat="1" ht="45" customHeight="1">
      <c r="A1" s="1" t="s">
        <v>0</v>
      </c>
      <c r="B1" s="1"/>
      <c r="C1" s="1"/>
      <c r="D1" s="1"/>
      <c r="E1" s="1"/>
      <c r="F1" s="1"/>
      <c r="G1" s="1"/>
      <c r="H1" s="2"/>
    </row>
    <row r="2" spans="1:8" s="11" customFormat="1" ht="25.5" customHeight="1">
      <c r="A2" s="4"/>
      <c r="B2" s="4"/>
      <c r="C2" s="5"/>
      <c r="D2" s="6"/>
      <c r="E2" s="7" t="str">
        <f>'[1]NAME'!D19</f>
        <v>中華民國95年1月1日起至95年6月30日止</v>
      </c>
      <c r="F2" s="8"/>
      <c r="G2" s="9"/>
      <c r="H2" s="10" t="s">
        <v>1</v>
      </c>
    </row>
    <row r="3" spans="1:8" s="11" customFormat="1" ht="21" customHeight="1">
      <c r="A3" s="55" t="s">
        <v>2</v>
      </c>
      <c r="B3" s="55"/>
      <c r="C3" s="55"/>
      <c r="D3" s="56"/>
      <c r="E3" s="59" t="s">
        <v>3</v>
      </c>
      <c r="F3" s="59" t="s">
        <v>4</v>
      </c>
      <c r="G3" s="61" t="s">
        <v>5</v>
      </c>
      <c r="H3" s="62"/>
    </row>
    <row r="4" spans="1:8" s="11" customFormat="1" ht="24.75" customHeight="1">
      <c r="A4" s="57"/>
      <c r="B4" s="57"/>
      <c r="C4" s="57"/>
      <c r="D4" s="58"/>
      <c r="E4" s="60"/>
      <c r="F4" s="60"/>
      <c r="G4" s="12" t="s">
        <v>6</v>
      </c>
      <c r="H4" s="12" t="s">
        <v>7</v>
      </c>
    </row>
    <row r="5" spans="1:8" s="14" customFormat="1" ht="18.75" customHeight="1">
      <c r="A5" s="13" t="s">
        <v>8</v>
      </c>
      <c r="C5" s="15"/>
      <c r="D5" s="16"/>
      <c r="E5" s="17">
        <f>SUM(E6:E16)</f>
        <v>1454632979287.81</v>
      </c>
      <c r="F5" s="17">
        <f>SUM(F6:F16)</f>
        <v>1264372360116</v>
      </c>
      <c r="G5" s="18">
        <f>SUM(G6:G16)</f>
        <v>190260619171.81</v>
      </c>
      <c r="H5" s="19">
        <f>IF(F5=0,0,(G5/F5)*100)</f>
        <v>15.047831253947571</v>
      </c>
    </row>
    <row r="6" spans="1:8" ht="14.25" customHeight="1">
      <c r="A6" s="20"/>
      <c r="B6" s="51" t="s">
        <v>9</v>
      </c>
      <c r="C6" s="52"/>
      <c r="D6" s="23"/>
      <c r="E6" s="24">
        <f>SUM('[1]央行:健保'!E6)</f>
        <v>436251397064.86</v>
      </c>
      <c r="F6" s="24">
        <f>SUM('[1]央行:健保'!F6)</f>
        <v>323268868000</v>
      </c>
      <c r="G6" s="25">
        <f aca="true" t="shared" si="0" ref="G6:G15">E6-F6</f>
        <v>112982529064.85999</v>
      </c>
      <c r="H6" s="26">
        <f aca="true" t="shared" si="1" ref="H6:H35">IF(F6=0,0,(G6/F6)*100)</f>
        <v>34.9500184672469</v>
      </c>
    </row>
    <row r="7" spans="1:8" ht="14.25" customHeight="1">
      <c r="A7" s="20"/>
      <c r="B7" s="51" t="s">
        <v>10</v>
      </c>
      <c r="C7" s="52"/>
      <c r="D7" s="23"/>
      <c r="E7" s="24">
        <f>SUM('[1]央行:健保'!E7)</f>
        <v>11320352731.71</v>
      </c>
      <c r="F7" s="24">
        <f>SUM('[1]央行:健保'!F7)</f>
        <v>14940830000</v>
      </c>
      <c r="G7" s="25">
        <f t="shared" si="0"/>
        <v>-3620477268.290001</v>
      </c>
      <c r="H7" s="26">
        <f t="shared" si="1"/>
        <v>-24.232102689676548</v>
      </c>
    </row>
    <row r="8" spans="1:8" ht="14.25" customHeight="1">
      <c r="A8" s="20"/>
      <c r="B8" s="51" t="s">
        <v>11</v>
      </c>
      <c r="C8" s="52"/>
      <c r="D8" s="23"/>
      <c r="E8" s="24">
        <f>SUM('[1]央行:健保'!E8)</f>
        <v>164492018393</v>
      </c>
      <c r="F8" s="24">
        <f>SUM('[1]央行:健保'!F8)</f>
        <v>163260672000</v>
      </c>
      <c r="G8" s="25">
        <f t="shared" si="0"/>
        <v>1231346393</v>
      </c>
      <c r="H8" s="26">
        <f t="shared" si="1"/>
        <v>0.7542210735234509</v>
      </c>
    </row>
    <row r="9" spans="1:8" ht="14.25" customHeight="1">
      <c r="A9" s="20"/>
      <c r="B9" s="51" t="s">
        <v>12</v>
      </c>
      <c r="C9" s="52"/>
      <c r="D9" s="23"/>
      <c r="E9" s="24">
        <f>SUM('[1]央行:健保'!E9)</f>
        <v>11371364219</v>
      </c>
      <c r="F9" s="24">
        <f>SUM('[1]央行:健保'!F9)</f>
        <v>11194026433</v>
      </c>
      <c r="G9" s="25">
        <f t="shared" si="0"/>
        <v>177337786</v>
      </c>
      <c r="H9" s="26">
        <f t="shared" si="1"/>
        <v>1.5842180386246727</v>
      </c>
    </row>
    <row r="10" spans="1:8" ht="14.25" customHeight="1">
      <c r="A10" s="20"/>
      <c r="B10" s="51" t="s">
        <v>13</v>
      </c>
      <c r="C10" s="52"/>
      <c r="D10" s="23"/>
      <c r="E10" s="24">
        <f>SUM('[1]央行:健保'!E10)</f>
        <v>8196005951</v>
      </c>
      <c r="F10" s="24">
        <f>SUM('[1]央行:健保'!F10)</f>
        <v>8111000000</v>
      </c>
      <c r="G10" s="25">
        <f t="shared" si="0"/>
        <v>85005951</v>
      </c>
      <c r="H10" s="26">
        <f t="shared" si="1"/>
        <v>1.0480329305880902</v>
      </c>
    </row>
    <row r="11" spans="1:8" ht="14.25" customHeight="1">
      <c r="A11" s="20"/>
      <c r="B11" s="51" t="s">
        <v>14</v>
      </c>
      <c r="C11" s="52"/>
      <c r="D11" s="23"/>
      <c r="E11" s="24">
        <f>SUM('[1]央行:健保'!E11)</f>
        <v>7155702897</v>
      </c>
      <c r="F11" s="24">
        <f>SUM('[1]央行:健保'!F11)</f>
        <v>7134471000</v>
      </c>
      <c r="G11" s="25">
        <f t="shared" si="0"/>
        <v>21231897</v>
      </c>
      <c r="H11" s="26">
        <f t="shared" si="1"/>
        <v>0.29759595350517226</v>
      </c>
    </row>
    <row r="12" spans="1:8" ht="14.25" customHeight="1">
      <c r="A12" s="20"/>
      <c r="B12" s="51" t="s">
        <v>15</v>
      </c>
      <c r="C12" s="52"/>
      <c r="D12" s="23"/>
      <c r="E12" s="24">
        <f>SUM('[1]央行:健保'!E12)</f>
        <v>336367787</v>
      </c>
      <c r="F12" s="24">
        <f>SUM('[1]央行:健保'!F12)</f>
        <v>337464000</v>
      </c>
      <c r="G12" s="25">
        <f t="shared" si="0"/>
        <v>-1096213</v>
      </c>
      <c r="H12" s="26">
        <f t="shared" si="1"/>
        <v>-0.32483850129198966</v>
      </c>
    </row>
    <row r="13" spans="1:8" ht="14.25" customHeight="1">
      <c r="A13" s="20"/>
      <c r="B13" s="51" t="s">
        <v>16</v>
      </c>
      <c r="C13" s="52"/>
      <c r="D13" s="23"/>
      <c r="E13" s="24">
        <f>SUM('[1]央行:健保'!E13)</f>
        <v>12395325483.96</v>
      </c>
      <c r="F13" s="24">
        <f>SUM('[1]央行:健保'!F13)</f>
        <v>13852289000</v>
      </c>
      <c r="G13" s="25">
        <f t="shared" si="0"/>
        <v>-1456963516.040001</v>
      </c>
      <c r="H13" s="26">
        <f t="shared" si="1"/>
        <v>-10.517853879889461</v>
      </c>
    </row>
    <row r="14" spans="1:8" ht="14.25" customHeight="1">
      <c r="A14" s="20"/>
      <c r="B14" s="51" t="s">
        <v>17</v>
      </c>
      <c r="C14" s="52"/>
      <c r="D14" s="23"/>
      <c r="E14" s="24">
        <f>SUM('[1]央行:健保'!E14)</f>
        <v>0</v>
      </c>
      <c r="F14" s="24">
        <f>SUM('[1]央行:健保'!F14)</f>
        <v>0</v>
      </c>
      <c r="G14" s="25">
        <f t="shared" si="0"/>
        <v>0</v>
      </c>
      <c r="H14" s="26">
        <f t="shared" si="1"/>
        <v>0</v>
      </c>
    </row>
    <row r="15" spans="1:8" ht="14.25" customHeight="1">
      <c r="A15" s="20"/>
      <c r="B15" s="51" t="s">
        <v>18</v>
      </c>
      <c r="C15" s="52"/>
      <c r="D15" s="23"/>
      <c r="E15" s="24">
        <f>SUM('[1]央行:健保'!E15)</f>
        <v>771089187922.51</v>
      </c>
      <c r="F15" s="24">
        <f>SUM('[1]央行:健保'!F15)</f>
        <v>687999375020</v>
      </c>
      <c r="G15" s="25">
        <f t="shared" si="0"/>
        <v>83089812902.51001</v>
      </c>
      <c r="H15" s="26">
        <f t="shared" si="1"/>
        <v>12.077018660096108</v>
      </c>
    </row>
    <row r="16" spans="1:8" ht="14.25" customHeight="1">
      <c r="A16" s="20"/>
      <c r="B16" s="51" t="s">
        <v>19</v>
      </c>
      <c r="C16" s="52"/>
      <c r="D16" s="23"/>
      <c r="E16" s="24">
        <f>SUM('[1]央行:健保'!E16)</f>
        <v>32025256837.770004</v>
      </c>
      <c r="F16" s="24">
        <f>SUM('[1]央行:健保'!F16)</f>
        <v>34273364663</v>
      </c>
      <c r="G16" s="25">
        <f>E16-F16</f>
        <v>-2248107825.2299957</v>
      </c>
      <c r="H16" s="26">
        <f t="shared" si="1"/>
        <v>-6.559343815044086</v>
      </c>
    </row>
    <row r="17" spans="1:8" s="14" customFormat="1" ht="18.75" customHeight="1">
      <c r="A17" s="13" t="s">
        <v>20</v>
      </c>
      <c r="C17" s="15"/>
      <c r="D17" s="16"/>
      <c r="E17" s="17">
        <f>SUM(E18:E28)</f>
        <v>1325401514692.08</v>
      </c>
      <c r="F17" s="17">
        <f>SUM(F18:F28)</f>
        <v>1127227483819</v>
      </c>
      <c r="G17" s="18">
        <f>SUM(G18:G28)</f>
        <v>198174030873.08005</v>
      </c>
      <c r="H17" s="28">
        <f t="shared" si="1"/>
        <v>17.58065995709</v>
      </c>
    </row>
    <row r="18" spans="1:8" ht="14.25" customHeight="1">
      <c r="A18" s="20"/>
      <c r="B18" s="51" t="s">
        <v>21</v>
      </c>
      <c r="C18" s="52"/>
      <c r="D18" s="23"/>
      <c r="E18" s="24">
        <f>SUM('[1]央行:健保'!E18)</f>
        <v>431944442617.42</v>
      </c>
      <c r="F18" s="24">
        <f>SUM('[1]央行:健保'!F18)</f>
        <v>288098190000</v>
      </c>
      <c r="G18" s="25">
        <f aca="true" t="shared" si="2" ref="G18:G24">E18-F18</f>
        <v>143846252617.41998</v>
      </c>
      <c r="H18" s="26">
        <f t="shared" si="1"/>
        <v>49.92959262167526</v>
      </c>
    </row>
    <row r="19" spans="1:8" ht="14.25" customHeight="1">
      <c r="A19" s="20"/>
      <c r="B19" s="51" t="s">
        <v>22</v>
      </c>
      <c r="C19" s="52"/>
      <c r="D19" s="23"/>
      <c r="E19" s="24">
        <f>SUM('[1]央行:健保'!E19)</f>
        <v>10887662883.849998</v>
      </c>
      <c r="F19" s="24">
        <f>SUM('[1]央行:健保'!F19)</f>
        <v>14255920500</v>
      </c>
      <c r="G19" s="25">
        <f t="shared" si="2"/>
        <v>-3368257616.1500015</v>
      </c>
      <c r="H19" s="26">
        <f t="shared" si="1"/>
        <v>-23.627079122319753</v>
      </c>
    </row>
    <row r="20" spans="1:8" ht="14.25" customHeight="1">
      <c r="A20" s="20"/>
      <c r="B20" s="51" t="s">
        <v>23</v>
      </c>
      <c r="C20" s="52"/>
      <c r="D20" s="23"/>
      <c r="E20" s="24">
        <f>SUM('[1]央行:健保'!E20)</f>
        <v>172353569638.17</v>
      </c>
      <c r="F20" s="24">
        <f>SUM('[1]央行:健保'!F20)</f>
        <v>171289266000</v>
      </c>
      <c r="G20" s="25">
        <f t="shared" si="2"/>
        <v>1064303638.1700134</v>
      </c>
      <c r="H20" s="26">
        <f t="shared" si="1"/>
        <v>0.6213487062114058</v>
      </c>
    </row>
    <row r="21" spans="1:8" ht="14.25" customHeight="1">
      <c r="A21" s="20"/>
      <c r="B21" s="51" t="s">
        <v>24</v>
      </c>
      <c r="C21" s="52"/>
      <c r="D21" s="23"/>
      <c r="E21" s="24">
        <f>SUM('[1]央行:健保'!E21)</f>
        <v>9346686023.64</v>
      </c>
      <c r="F21" s="24">
        <f>SUM('[1]央行:健保'!F21)</f>
        <v>9370375448</v>
      </c>
      <c r="G21" s="25">
        <f t="shared" si="2"/>
        <v>-23689424.36000061</v>
      </c>
      <c r="H21" s="26">
        <f t="shared" si="1"/>
        <v>-0.2528119016304395</v>
      </c>
    </row>
    <row r="22" spans="1:8" ht="14.25" customHeight="1">
      <c r="A22" s="20"/>
      <c r="B22" s="51" t="s">
        <v>25</v>
      </c>
      <c r="C22" s="52"/>
      <c r="D22" s="23"/>
      <c r="E22" s="24">
        <f>SUM('[1]央行:健保'!E22)</f>
        <v>16256622271.740002</v>
      </c>
      <c r="F22" s="24">
        <f>SUM('[1]央行:健保'!F22)</f>
        <v>18516083000</v>
      </c>
      <c r="G22" s="25">
        <f t="shared" si="2"/>
        <v>-2259460728.2599983</v>
      </c>
      <c r="H22" s="26">
        <f t="shared" si="1"/>
        <v>-12.202692806356499</v>
      </c>
    </row>
    <row r="23" spans="1:8" ht="14.25" customHeight="1">
      <c r="A23" s="20"/>
      <c r="B23" s="51" t="s">
        <v>26</v>
      </c>
      <c r="C23" s="52"/>
      <c r="D23" s="23"/>
      <c r="E23" s="24">
        <f>SUM('[1]央行:健保'!E23)</f>
        <v>5280609016.309999</v>
      </c>
      <c r="F23" s="24">
        <f>SUM('[1]央行:健保'!F23)</f>
        <v>5539632000</v>
      </c>
      <c r="G23" s="25">
        <f t="shared" si="2"/>
        <v>-259022983.69000053</v>
      </c>
      <c r="H23" s="26">
        <f t="shared" si="1"/>
        <v>-4.675815716459153</v>
      </c>
    </row>
    <row r="24" spans="1:8" ht="14.25" customHeight="1">
      <c r="A24" s="20"/>
      <c r="B24" s="51" t="s">
        <v>27</v>
      </c>
      <c r="C24" s="52"/>
      <c r="D24" s="23"/>
      <c r="E24" s="24">
        <f>SUM('[1]央行:健保'!E24)</f>
        <v>287519665</v>
      </c>
      <c r="F24" s="24">
        <f>SUM('[1]央行:健保'!F24)</f>
        <v>295896000</v>
      </c>
      <c r="G24" s="25">
        <f t="shared" si="2"/>
        <v>-8376335</v>
      </c>
      <c r="H24" s="26">
        <f t="shared" si="1"/>
        <v>-2.830837523994917</v>
      </c>
    </row>
    <row r="25" spans="1:8" ht="14.25" customHeight="1">
      <c r="A25" s="20"/>
      <c r="B25" s="51" t="s">
        <v>28</v>
      </c>
      <c r="C25" s="52"/>
      <c r="D25" s="23"/>
      <c r="E25" s="24">
        <f>SUM('[1]央行:健保'!E25)</f>
        <v>10066783065.54</v>
      </c>
      <c r="F25" s="24">
        <f>SUM('[1]央行:健保'!F25)</f>
        <v>10346976000</v>
      </c>
      <c r="G25" s="25">
        <f>E25-F25</f>
        <v>-280192934.4599991</v>
      </c>
      <c r="H25" s="26">
        <f t="shared" si="1"/>
        <v>-2.7079693087139574</v>
      </c>
    </row>
    <row r="26" spans="1:8" ht="14.25" customHeight="1">
      <c r="A26" s="20"/>
      <c r="B26" s="54" t="s">
        <v>29</v>
      </c>
      <c r="C26" s="52"/>
      <c r="D26" s="23"/>
      <c r="E26" s="24">
        <f>SUM('[1]央行:健保'!E26)</f>
        <v>0</v>
      </c>
      <c r="F26" s="24">
        <f>SUM('[1]央行:健保'!F26)</f>
        <v>0</v>
      </c>
      <c r="G26" s="25">
        <f>E26-F26</f>
        <v>0</v>
      </c>
      <c r="H26" s="26">
        <f t="shared" si="1"/>
        <v>0</v>
      </c>
    </row>
    <row r="27" spans="1:8" ht="14.25" customHeight="1">
      <c r="A27" s="20"/>
      <c r="B27" s="54" t="s">
        <v>30</v>
      </c>
      <c r="C27" s="52"/>
      <c r="D27" s="23"/>
      <c r="E27" s="24">
        <f>SUM('[1]央行:健保'!E27)</f>
        <v>662137048446.54</v>
      </c>
      <c r="F27" s="24">
        <f>SUM('[1]央行:健保'!F27)</f>
        <v>601686738000</v>
      </c>
      <c r="G27" s="25">
        <f>E27-F27</f>
        <v>60450310446.54004</v>
      </c>
      <c r="H27" s="26">
        <f t="shared" si="1"/>
        <v>10.046807853448158</v>
      </c>
    </row>
    <row r="28" spans="1:8" ht="14.25" customHeight="1">
      <c r="A28" s="20"/>
      <c r="B28" s="51" t="s">
        <v>31</v>
      </c>
      <c r="C28" s="52"/>
      <c r="D28" s="23"/>
      <c r="E28" s="24">
        <f>SUM('[1]央行:健保'!E28)</f>
        <v>6840571063.870001</v>
      </c>
      <c r="F28" s="24">
        <f>SUM('[1]央行:健保'!F28)</f>
        <v>7828406871</v>
      </c>
      <c r="G28" s="25">
        <f>E28-F28</f>
        <v>-987835807.1299992</v>
      </c>
      <c r="H28" s="26">
        <f t="shared" si="1"/>
        <v>-12.6186058467323</v>
      </c>
    </row>
    <row r="29" spans="1:8" ht="2.25" customHeight="1">
      <c r="A29" s="20"/>
      <c r="B29" s="21"/>
      <c r="C29" s="22"/>
      <c r="D29" s="23"/>
      <c r="E29" s="29"/>
      <c r="F29" s="29"/>
      <c r="G29" s="25"/>
      <c r="H29" s="26"/>
    </row>
    <row r="30" spans="1:8" s="14" customFormat="1" ht="18.75" customHeight="1">
      <c r="A30" s="13" t="s">
        <v>32</v>
      </c>
      <c r="B30" s="30"/>
      <c r="C30" s="15"/>
      <c r="D30" s="16"/>
      <c r="E30" s="17">
        <f>E5-E17</f>
        <v>129231464595.72998</v>
      </c>
      <c r="F30" s="17">
        <f>F5-F17</f>
        <v>137144876297</v>
      </c>
      <c r="G30" s="18">
        <f>G5-G17</f>
        <v>-7913411701.27005</v>
      </c>
      <c r="H30" s="28">
        <f t="shared" si="1"/>
        <v>-5.770111078836675</v>
      </c>
    </row>
    <row r="31" spans="1:8" s="14" customFormat="1" ht="18.75" customHeight="1">
      <c r="A31" s="13" t="s">
        <v>33</v>
      </c>
      <c r="B31" s="31"/>
      <c r="C31" s="15"/>
      <c r="D31" s="16"/>
      <c r="E31" s="17">
        <f>SUM(E32:E35)</f>
        <v>59667050733.11</v>
      </c>
      <c r="F31" s="17">
        <f>SUM(F32:F35)</f>
        <v>66896821743</v>
      </c>
      <c r="G31" s="18">
        <f>SUM(G32:G35)</f>
        <v>-7229771009.890002</v>
      </c>
      <c r="H31" s="28">
        <f t="shared" si="1"/>
        <v>-10.807346031572145</v>
      </c>
    </row>
    <row r="32" spans="1:8" ht="14.25" customHeight="1">
      <c r="A32" s="20"/>
      <c r="B32" s="51" t="s">
        <v>34</v>
      </c>
      <c r="C32" s="52"/>
      <c r="D32" s="23"/>
      <c r="E32" s="24">
        <f>SUM('[1]央行:健保'!E32)</f>
        <v>15291936457.9</v>
      </c>
      <c r="F32" s="24">
        <f>SUM('[1]央行:健保'!F32)</f>
        <v>16683404000</v>
      </c>
      <c r="G32" s="25">
        <f>E32-F32</f>
        <v>-1391467542.1000004</v>
      </c>
      <c r="H32" s="26">
        <f t="shared" si="1"/>
        <v>-8.340429459719374</v>
      </c>
    </row>
    <row r="33" spans="1:8" ht="14.25" customHeight="1">
      <c r="A33" s="20"/>
      <c r="B33" s="51" t="s">
        <v>35</v>
      </c>
      <c r="C33" s="52"/>
      <c r="D33" s="23"/>
      <c r="E33" s="24">
        <f>SUM('[1]央行:健保'!E33)</f>
        <v>33801705303.309998</v>
      </c>
      <c r="F33" s="24">
        <f>SUM('[1]央行:健保'!F33)</f>
        <v>39612522623</v>
      </c>
      <c r="G33" s="25">
        <f>E33-F33</f>
        <v>-5810817319.690002</v>
      </c>
      <c r="H33" s="26">
        <f t="shared" si="1"/>
        <v>-14.669142318939565</v>
      </c>
    </row>
    <row r="34" spans="1:8" ht="14.25" customHeight="1">
      <c r="A34" s="20"/>
      <c r="B34" s="51" t="s">
        <v>36</v>
      </c>
      <c r="C34" s="52"/>
      <c r="D34" s="23"/>
      <c r="E34" s="24">
        <f>SUM('[1]央行:健保'!E34)</f>
        <v>8061693362.56</v>
      </c>
      <c r="F34" s="24">
        <f>SUM('[1]央行:健保'!F34)</f>
        <v>7327639480</v>
      </c>
      <c r="G34" s="25">
        <f>E34-F34</f>
        <v>734053882.5600004</v>
      </c>
      <c r="H34" s="26">
        <f t="shared" si="1"/>
        <v>10.017603684836313</v>
      </c>
    </row>
    <row r="35" spans="1:8" ht="14.25" customHeight="1">
      <c r="A35" s="20"/>
      <c r="B35" s="51" t="s">
        <v>37</v>
      </c>
      <c r="C35" s="52"/>
      <c r="D35" s="23"/>
      <c r="E35" s="24">
        <f>SUM('[1]央行:健保'!E35)</f>
        <v>2511715609.34</v>
      </c>
      <c r="F35" s="24">
        <f>SUM('[1]央行:健保'!F35)</f>
        <v>3273255640</v>
      </c>
      <c r="G35" s="25">
        <f>E35-F35</f>
        <v>-761540030.6599998</v>
      </c>
      <c r="H35" s="26">
        <f t="shared" si="1"/>
        <v>-23.265522599389758</v>
      </c>
    </row>
    <row r="36" spans="1:8" ht="1.5" customHeight="1">
      <c r="A36" s="20"/>
      <c r="B36" s="21"/>
      <c r="C36" s="22"/>
      <c r="D36" s="23"/>
      <c r="E36" s="29"/>
      <c r="F36" s="29"/>
      <c r="G36" s="25"/>
      <c r="H36" s="26"/>
    </row>
    <row r="37" spans="1:8" s="14" customFormat="1" ht="18.75" customHeight="1">
      <c r="A37" s="13" t="s">
        <v>38</v>
      </c>
      <c r="C37" s="32"/>
      <c r="D37" s="16"/>
      <c r="E37" s="17">
        <f>E30-E31</f>
        <v>69564413862.61998</v>
      </c>
      <c r="F37" s="17">
        <f>F30-F31</f>
        <v>70248054554</v>
      </c>
      <c r="G37" s="18">
        <f>G30-G31</f>
        <v>-683640691.3800478</v>
      </c>
      <c r="H37" s="28">
        <f>IF(F37=0,0,(G37/F37)*100)</f>
        <v>-0.9731809595588589</v>
      </c>
    </row>
    <row r="38" spans="1:8" s="14" customFormat="1" ht="18.75" customHeight="1">
      <c r="A38" s="13" t="s">
        <v>39</v>
      </c>
      <c r="B38" s="31"/>
      <c r="C38" s="15"/>
      <c r="D38" s="16"/>
      <c r="E38" s="17">
        <f>SUM(E39:E40)</f>
        <v>21907238532.47</v>
      </c>
      <c r="F38" s="17">
        <f>SUM(F39:F40)</f>
        <v>12200060721</v>
      </c>
      <c r="G38" s="18">
        <f>SUM(G39:G40)</f>
        <v>9707177811.470003</v>
      </c>
      <c r="H38" s="28">
        <f>IF(F38=0,0,(G38/F38)*100)</f>
        <v>79.56663522797889</v>
      </c>
    </row>
    <row r="39" spans="1:8" ht="14.25" customHeight="1">
      <c r="A39" s="20"/>
      <c r="B39" s="51" t="s">
        <v>40</v>
      </c>
      <c r="C39" s="52"/>
      <c r="D39" s="23"/>
      <c r="E39" s="24">
        <f>SUM('[1]央行:健保'!E39)</f>
        <v>6663344854.539999</v>
      </c>
      <c r="F39" s="24">
        <f>SUM('[1]央行:健保'!F39)</f>
        <v>2327676102</v>
      </c>
      <c r="G39" s="25">
        <f>E39-F39</f>
        <v>4335668752.539999</v>
      </c>
      <c r="H39" s="26">
        <f aca="true" t="shared" si="3" ref="H39:H50">IF(F39=0,0,(G39/F39)*100)</f>
        <v>186.26598214479583</v>
      </c>
    </row>
    <row r="40" spans="1:8" ht="14.25" customHeight="1">
      <c r="A40" s="20"/>
      <c r="B40" s="51" t="s">
        <v>41</v>
      </c>
      <c r="C40" s="52"/>
      <c r="D40" s="23"/>
      <c r="E40" s="24">
        <f>SUM('[1]央行:健保'!E40)</f>
        <v>15243893677.930004</v>
      </c>
      <c r="F40" s="24">
        <f>SUM('[1]央行:健保'!F40)</f>
        <v>9872384619</v>
      </c>
      <c r="G40" s="25">
        <f>E40-F40</f>
        <v>5371509058.930004</v>
      </c>
      <c r="H40" s="26">
        <f t="shared" si="3"/>
        <v>54.40943871445416</v>
      </c>
    </row>
    <row r="41" spans="1:8" ht="2.25" customHeight="1">
      <c r="A41" s="20"/>
      <c r="B41" s="51"/>
      <c r="C41" s="52"/>
      <c r="D41" s="23"/>
      <c r="E41" s="29"/>
      <c r="F41" s="29"/>
      <c r="G41" s="25"/>
      <c r="H41" s="26"/>
    </row>
    <row r="42" spans="1:8" s="14" customFormat="1" ht="18.75" customHeight="1">
      <c r="A42" s="13" t="s">
        <v>42</v>
      </c>
      <c r="B42" s="31"/>
      <c r="C42" s="15"/>
      <c r="D42" s="33"/>
      <c r="E42" s="17">
        <f>SUM(E43:E44)</f>
        <v>22587529457.22</v>
      </c>
      <c r="F42" s="17">
        <f>SUM(F43:F44)</f>
        <v>18757246776</v>
      </c>
      <c r="G42" s="18">
        <f>SUM(G43:G44)</f>
        <v>3830282681.220003</v>
      </c>
      <c r="H42" s="28">
        <f t="shared" si="3"/>
        <v>20.42028196867821</v>
      </c>
    </row>
    <row r="43" spans="1:8" ht="14.25" customHeight="1">
      <c r="A43" s="20"/>
      <c r="B43" s="51" t="s">
        <v>43</v>
      </c>
      <c r="C43" s="52"/>
      <c r="D43" s="23"/>
      <c r="E43" s="24">
        <f>SUM('[1]央行:健保'!E43)</f>
        <v>9901462229.61</v>
      </c>
      <c r="F43" s="24">
        <f>SUM('[1]央行:健保'!F43)</f>
        <v>8461992996</v>
      </c>
      <c r="G43" s="25">
        <f>E43-F43</f>
        <v>1439469233.6100006</v>
      </c>
      <c r="H43" s="34">
        <f t="shared" si="3"/>
        <v>17.010995332783192</v>
      </c>
    </row>
    <row r="44" spans="1:8" ht="14.25" customHeight="1">
      <c r="A44" s="20"/>
      <c r="B44" s="51" t="s">
        <v>44</v>
      </c>
      <c r="C44" s="52"/>
      <c r="D44" s="23"/>
      <c r="E44" s="24">
        <f>SUM('[1]央行:健保'!E44)</f>
        <v>12686067227.610003</v>
      </c>
      <c r="F44" s="24">
        <f>SUM('[1]央行:健保'!F44)</f>
        <v>10295253780</v>
      </c>
      <c r="G44" s="25">
        <f>E44-F44</f>
        <v>2390813447.6100025</v>
      </c>
      <c r="H44" s="34">
        <f t="shared" si="3"/>
        <v>23.22248191933354</v>
      </c>
    </row>
    <row r="45" spans="1:8" ht="1.5" customHeight="1">
      <c r="A45" s="20"/>
      <c r="B45" s="35"/>
      <c r="C45" s="21"/>
      <c r="D45" s="23"/>
      <c r="E45" s="29"/>
      <c r="F45" s="29"/>
      <c r="G45" s="25">
        <f>E45-F45</f>
        <v>0</v>
      </c>
      <c r="H45" s="34"/>
    </row>
    <row r="46" spans="1:8" s="14" customFormat="1" ht="18.75" customHeight="1">
      <c r="A46" s="13" t="s">
        <v>45</v>
      </c>
      <c r="C46" s="32"/>
      <c r="D46" s="16"/>
      <c r="E46" s="17">
        <f>E38-E42</f>
        <v>-680290924.75</v>
      </c>
      <c r="F46" s="17">
        <f>F38-F42</f>
        <v>-6557186055</v>
      </c>
      <c r="G46" s="18">
        <f>G38-G42</f>
        <v>5876895130.25</v>
      </c>
      <c r="H46" s="28">
        <f t="shared" si="3"/>
        <v>-89.62526121656616</v>
      </c>
    </row>
    <row r="47" spans="1:8" s="14" customFormat="1" ht="18.75" customHeight="1">
      <c r="A47" s="13" t="s">
        <v>46</v>
      </c>
      <c r="C47" s="32"/>
      <c r="D47" s="16"/>
      <c r="E47" s="17">
        <f>E37+E46</f>
        <v>68884122937.86998</v>
      </c>
      <c r="F47" s="17">
        <f>F37+F46</f>
        <v>63690868499</v>
      </c>
      <c r="G47" s="18">
        <f>G37+G46</f>
        <v>5193254438.869952</v>
      </c>
      <c r="H47" s="36">
        <f t="shared" si="3"/>
        <v>8.153844595401443</v>
      </c>
    </row>
    <row r="48" spans="1:8" s="14" customFormat="1" ht="18.75" customHeight="1">
      <c r="A48" s="13" t="s">
        <v>47</v>
      </c>
      <c r="C48" s="32"/>
      <c r="D48" s="16"/>
      <c r="E48" s="37">
        <f>SUM('[1]央行:健保'!E48)</f>
        <v>-6160071385.91</v>
      </c>
      <c r="F48" s="37">
        <f>SUM('[1]央行:健保'!F48)</f>
        <v>3678786000</v>
      </c>
      <c r="G48" s="18">
        <f>E48-F48</f>
        <v>-9838857385.91</v>
      </c>
      <c r="H48" s="36">
        <f t="shared" si="3"/>
        <v>-267.44848398112856</v>
      </c>
    </row>
    <row r="49" spans="1:8" s="14" customFormat="1" ht="18.75" customHeight="1">
      <c r="A49" s="13" t="s">
        <v>48</v>
      </c>
      <c r="C49" s="32"/>
      <c r="D49" s="16"/>
      <c r="E49" s="37">
        <f>SUM('[1]央行:健保'!E49)</f>
        <v>0</v>
      </c>
      <c r="F49" s="37">
        <f>SUM('[1]央行:健保'!F49)</f>
        <v>0</v>
      </c>
      <c r="G49" s="18">
        <f>E49-F49</f>
        <v>0</v>
      </c>
      <c r="H49" s="36">
        <f t="shared" si="3"/>
        <v>0</v>
      </c>
    </row>
    <row r="50" spans="1:8" s="14" customFormat="1" ht="18.75" customHeight="1">
      <c r="A50" s="13" t="s">
        <v>49</v>
      </c>
      <c r="C50" s="32"/>
      <c r="D50" s="16"/>
      <c r="E50" s="37">
        <f>SUM('[1]央行:健保'!E50)</f>
        <v>3221464091.26</v>
      </c>
      <c r="F50" s="37">
        <f>SUM('[1]央行:健保'!F50)</f>
        <v>0</v>
      </c>
      <c r="G50" s="18">
        <f>E50-F50</f>
        <v>3221464091.26</v>
      </c>
      <c r="H50" s="36">
        <f t="shared" si="3"/>
        <v>0</v>
      </c>
    </row>
    <row r="51" spans="1:8" s="45" customFormat="1" ht="22.5" customHeight="1">
      <c r="A51" s="38" t="s">
        <v>50</v>
      </c>
      <c r="B51" s="39"/>
      <c r="C51" s="40"/>
      <c r="D51" s="41"/>
      <c r="E51" s="42">
        <f>E47-E48+E49+E50</f>
        <v>78265658415.03998</v>
      </c>
      <c r="F51" s="42">
        <f>F47-F48+F49+F50</f>
        <v>60012082499</v>
      </c>
      <c r="G51" s="43">
        <f>E51-F51</f>
        <v>18253575916.039978</v>
      </c>
      <c r="H51" s="44">
        <f>IF(F51=0,0,(G51/F51)*100)</f>
        <v>30.41650140426995</v>
      </c>
    </row>
    <row r="52" ht="13.5" customHeight="1">
      <c r="A52" s="46" t="s">
        <v>51</v>
      </c>
    </row>
    <row r="53" spans="1:8" ht="13.5" customHeight="1">
      <c r="A53" s="53" t="s">
        <v>52</v>
      </c>
      <c r="B53" s="53"/>
      <c r="C53" s="53"/>
      <c r="D53" s="53"/>
      <c r="E53" s="53"/>
      <c r="F53" s="53"/>
      <c r="G53" s="53"/>
      <c r="H53" s="53"/>
    </row>
  </sheetData>
  <mergeCells count="36">
    <mergeCell ref="A3:D4"/>
    <mergeCell ref="E3:E4"/>
    <mergeCell ref="F3:F4"/>
    <mergeCell ref="G3:H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2:C32"/>
    <mergeCell ref="B33:C33"/>
    <mergeCell ref="B34:C34"/>
    <mergeCell ref="B35:C35"/>
    <mergeCell ref="B39:C39"/>
    <mergeCell ref="B40:C40"/>
    <mergeCell ref="B41:C41"/>
    <mergeCell ref="B43:C43"/>
    <mergeCell ref="B44:C44"/>
    <mergeCell ref="A53:H53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2009-09-16T01:43:59Z</cp:lastPrinted>
  <dcterms:created xsi:type="dcterms:W3CDTF">2009-09-16T01:34:52Z</dcterms:created>
  <dcterms:modified xsi:type="dcterms:W3CDTF">2009-09-16T01:44:54Z</dcterms:modified>
  <cp:category/>
  <cp:version/>
  <cp:contentType/>
  <cp:contentStatus/>
</cp:coreProperties>
</file>