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<sst xmlns="http://schemas.openxmlformats.org/spreadsheetml/2006/main" count="127" uniqueCount="116">
  <si>
    <t>臺灣電影文化事業股份有限公司資產負債清理表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</si>
  <si>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</si>
  <si>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</si>
  <si>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</si>
  <si>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</si>
  <si>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</si>
  <si>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</si>
  <si>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</si>
  <si>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</si>
  <si>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</si>
  <si>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</si>
  <si>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</si>
  <si>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</si>
  <si>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</si>
  <si>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</si>
  <si>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</si>
  <si>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</si>
  <si>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</si>
  <si>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</si>
  <si>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</si>
  <si>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</si>
  <si>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</si>
  <si>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</si>
  <si>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</si>
  <si>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</si>
  <si>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</si>
  <si>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</si>
  <si>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</si>
  <si>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</si>
  <si>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</si>
  <si>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</si>
  <si>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</si>
  <si>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</si>
  <si>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</si>
  <si>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</si>
  <si>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</si>
  <si>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</si>
  <si>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</si>
  <si>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</si>
  <si>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</si>
  <si>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</si>
  <si>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</si>
  <si>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</si>
  <si>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</si>
  <si>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</si>
  <si>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</si>
  <si>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</si>
  <si>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</si>
  <si>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</si>
  <si>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</si>
  <si>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</si>
  <si>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</si>
  <si>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</si>
  <si>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</si>
  <si>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</si>
  <si>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</si>
  <si>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</si>
  <si>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</si>
  <si>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</si>
  <si>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</si>
  <si>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</si>
  <si>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</si>
  <si>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</si>
  <si>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</si>
  <si>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</si>
  <si>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</si>
  <si>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</si>
  <si>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</si>
  <si>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</si>
  <si>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</si>
  <si>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</si>
  <si>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</si>
  <si>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</si>
  <si>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</si>
  <si>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</si>
  <si>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</si>
  <si>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</si>
  <si>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</si>
  <si>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</si>
  <si>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</si>
  <si>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</si>
  <si>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</si>
  <si>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</si>
  <si>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</si>
  <si>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</si>
  <si>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</si>
  <si>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</si>
  <si>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</si>
  <si>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</si>
  <si>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</si>
  <si>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</si>
  <si>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</si>
  <si>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</si>
  <si>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</si>
  <si>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t>臺灣電影文化事業股份有限公司清理收支表</t>
  </si>
  <si>
    <t>中華民國九十三年一月一日起至九十三年六月三十日止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</si>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</sst>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3" xfId="0" applyFont="1" applyBorder="1" applyAlignment="1">
      <alignment vertical="center"/>
    </xf>
    <xf numFmtId="177" fontId="11" fillId="0" borderId="4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>
      <alignment vertical="center"/>
    </xf>
    <xf numFmtId="177" fontId="11" fillId="0" borderId="6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6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4" xfId="0" applyFont="1" applyBorder="1" applyAlignment="1">
      <alignment/>
    </xf>
    <xf numFmtId="177" fontId="14" fillId="0" borderId="4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/>
    </xf>
    <xf numFmtId="0" fontId="6" fillId="0" borderId="6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6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6" fillId="0" borderId="6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176" fontId="14" fillId="0" borderId="6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7" xfId="0" applyFont="1" applyBorder="1" applyAlignment="1">
      <alignment vertical="center"/>
    </xf>
    <xf numFmtId="177" fontId="11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 quotePrefix="1">
      <alignment horizontal="right"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176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176" fontId="9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7" fillId="0" borderId="0" xfId="16" applyFont="1" applyAlignment="1">
      <alignment/>
    </xf>
    <xf numFmtId="41" fontId="28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4" xfId="0" applyNumberFormat="1" applyFont="1" applyBorder="1" applyAlignment="1" quotePrefix="1">
      <alignment horizontal="distributed"/>
    </xf>
    <xf numFmtId="179" fontId="11" fillId="0" borderId="4" xfId="0" applyNumberFormat="1" applyFont="1" applyBorder="1" applyAlignment="1" applyProtection="1">
      <alignment vertical="center"/>
      <protection/>
    </xf>
    <xf numFmtId="180" fontId="11" fillId="0" borderId="4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49" fontId="32" fillId="0" borderId="4" xfId="0" applyNumberFormat="1" applyFont="1" applyBorder="1" applyAlignment="1" quotePrefix="1">
      <alignment horizontal="distributed"/>
    </xf>
    <xf numFmtId="179" fontId="14" fillId="0" borderId="4" xfId="0" applyNumberFormat="1" applyFont="1" applyBorder="1" applyAlignment="1" applyProtection="1">
      <alignment vertical="center"/>
      <protection locked="0"/>
    </xf>
    <xf numFmtId="180" fontId="14" fillId="0" borderId="4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79" fontId="14" fillId="0" borderId="4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>
      <alignment vertical="center"/>
    </xf>
    <xf numFmtId="181" fontId="11" fillId="0" borderId="6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>
      <alignment vertical="center"/>
    </xf>
    <xf numFmtId="49" fontId="34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34" fillId="0" borderId="0" xfId="0" applyNumberFormat="1" applyFont="1" applyBorder="1" applyAlignment="1" quotePrefix="1">
      <alignment horizontal="distributed"/>
    </xf>
    <xf numFmtId="49" fontId="33" fillId="0" borderId="4" xfId="0" applyNumberFormat="1" applyFont="1" applyBorder="1" applyAlignment="1" quotePrefix="1">
      <alignment horizontal="distributed"/>
    </xf>
    <xf numFmtId="181" fontId="14" fillId="0" borderId="6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quotePrefix="1">
      <alignment horizontal="left"/>
    </xf>
    <xf numFmtId="49" fontId="35" fillId="0" borderId="0" xfId="0" applyNumberFormat="1" applyFont="1" applyBorder="1" applyAlignment="1" quotePrefix="1">
      <alignment horizontal="distributed"/>
    </xf>
    <xf numFmtId="49" fontId="34" fillId="0" borderId="1" xfId="0" applyNumberFormat="1" applyFont="1" applyBorder="1" applyAlignment="1" quotePrefix="1">
      <alignment horizontal="left"/>
    </xf>
    <xf numFmtId="0" fontId="10" fillId="0" borderId="1" xfId="0" applyFont="1" applyBorder="1" applyAlignment="1">
      <alignment vertical="center"/>
    </xf>
    <xf numFmtId="49" fontId="35" fillId="0" borderId="1" xfId="0" applyNumberFormat="1" applyFont="1" applyBorder="1" applyAlignment="1" quotePrefix="1">
      <alignment horizontal="distributed"/>
    </xf>
    <xf numFmtId="49" fontId="33" fillId="0" borderId="7" xfId="0" applyNumberFormat="1" applyFont="1" applyBorder="1" applyAlignment="1" quotePrefix="1">
      <alignment horizontal="distributed"/>
    </xf>
    <xf numFmtId="179" fontId="14" fillId="0" borderId="7" xfId="0" applyNumberFormat="1" applyFont="1" applyBorder="1" applyAlignment="1" applyProtection="1">
      <alignment vertical="center"/>
      <protection/>
    </xf>
    <xf numFmtId="180" fontId="14" fillId="0" borderId="7" xfId="0" applyNumberFormat="1" applyFont="1" applyBorder="1" applyAlignment="1" applyProtection="1">
      <alignment vertical="center"/>
      <protection/>
    </xf>
    <xf numFmtId="176" fontId="9" fillId="0" borderId="5" xfId="0" applyNumberFormat="1" applyFont="1" applyBorder="1" applyAlignment="1" quotePrefix="1">
      <alignment horizontal="center" vertical="center"/>
    </xf>
    <xf numFmtId="0" fontId="10" fillId="0" borderId="8" xfId="0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49" fontId="13" fillId="0" borderId="0" xfId="0" applyNumberFormat="1" applyFont="1" applyBorder="1" applyAlignment="1">
      <alignment horizontal="distributed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0" fontId="13" fillId="0" borderId="4" xfId="0" applyFont="1" applyBorder="1" applyAlignment="1">
      <alignment horizontal="distributed"/>
    </xf>
    <xf numFmtId="0" fontId="22" fillId="0" borderId="2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distributed"/>
    </xf>
    <xf numFmtId="0" fontId="21" fillId="0" borderId="4" xfId="0" applyFont="1" applyBorder="1" applyAlignment="1">
      <alignment horizontal="distributed"/>
    </xf>
    <xf numFmtId="0" fontId="10" fillId="0" borderId="4" xfId="0" applyFont="1" applyBorder="1" applyAlignment="1">
      <alignment/>
    </xf>
    <xf numFmtId="0" fontId="6" fillId="0" borderId="6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4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4" xfId="0" applyFont="1" applyBorder="1" applyAlignment="1">
      <alignment/>
    </xf>
    <xf numFmtId="0" fontId="13" fillId="0" borderId="0" xfId="0" applyFont="1" applyBorder="1" applyAlignment="1" quotePrefix="1">
      <alignment horizontal="distributed"/>
    </xf>
    <xf numFmtId="0" fontId="16" fillId="0" borderId="0" xfId="0" applyFont="1" applyBorder="1" applyAlignment="1">
      <alignment horizontal="distributed"/>
    </xf>
    <xf numFmtId="0" fontId="17" fillId="0" borderId="4" xfId="0" applyFon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4" sqref="A4:D5"/>
    </sheetView>
  </sheetViews>
  <sheetFormatPr defaultColWidth="9.00390625" defaultRowHeight="13.5" customHeight="1"/>
  <cols>
    <col min="1" max="1" width="4.125" style="115" customWidth="1"/>
    <col min="2" max="2" width="2.625" style="56" customWidth="1"/>
    <col min="3" max="3" width="20.125" style="114" customWidth="1"/>
    <col min="4" max="4" width="1.4921875" style="113" customWidth="1"/>
    <col min="5" max="7" width="17.625" style="58" customWidth="1"/>
    <col min="8" max="8" width="7.625" style="67" customWidth="1"/>
    <col min="9" max="16384" width="9.00390625" style="58" customWidth="1"/>
  </cols>
  <sheetData>
    <row r="1" spans="1:4" ht="30" customHeight="1">
      <c r="A1" s="64"/>
      <c r="B1" s="58"/>
      <c r="C1" s="65"/>
      <c r="D1" s="66"/>
    </row>
    <row r="2" spans="1:8" s="71" customFormat="1" ht="45" customHeight="1">
      <c r="A2" s="68" t="s">
        <v>94</v>
      </c>
      <c r="B2" s="69"/>
      <c r="C2" s="69"/>
      <c r="D2" s="69"/>
      <c r="E2" s="69"/>
      <c r="F2" s="69"/>
      <c r="G2" s="69"/>
      <c r="H2" s="70"/>
    </row>
    <row r="3" spans="1:8" s="10" customFormat="1" ht="21.75" customHeight="1">
      <c r="A3" s="72"/>
      <c r="B3" s="72"/>
      <c r="C3" s="73"/>
      <c r="D3" s="74"/>
      <c r="E3" s="75" t="s">
        <v>95</v>
      </c>
      <c r="F3" s="76"/>
      <c r="G3" s="77"/>
      <c r="H3" s="78" t="s">
        <v>3</v>
      </c>
    </row>
    <row r="4" spans="1:8" s="79" customFormat="1" ht="21.75" customHeight="1">
      <c r="A4" s="120" t="s">
        <v>96</v>
      </c>
      <c r="B4" s="121"/>
      <c r="C4" s="121"/>
      <c r="D4" s="121"/>
      <c r="E4" s="121" t="s">
        <v>97</v>
      </c>
      <c r="F4" s="121" t="s">
        <v>98</v>
      </c>
      <c r="G4" s="124" t="s">
        <v>99</v>
      </c>
      <c r="H4" s="125"/>
    </row>
    <row r="5" spans="1:8" s="79" customFormat="1" ht="33" customHeight="1">
      <c r="A5" s="122"/>
      <c r="B5" s="123"/>
      <c r="C5" s="123"/>
      <c r="D5" s="123"/>
      <c r="E5" s="123"/>
      <c r="F5" s="123"/>
      <c r="G5" s="80" t="s">
        <v>4</v>
      </c>
      <c r="H5" s="80" t="s">
        <v>5</v>
      </c>
    </row>
    <row r="6" spans="1:8" s="82" customFormat="1" ht="22.5" customHeight="1">
      <c r="A6" s="81" t="s">
        <v>100</v>
      </c>
      <c r="C6" s="83"/>
      <c r="D6" s="84"/>
      <c r="E6" s="85">
        <f>SUM(E7:E12)</f>
        <v>106895</v>
      </c>
      <c r="F6" s="85">
        <f>SUM(F7:F12)</f>
        <v>0</v>
      </c>
      <c r="G6" s="86">
        <f>SUM(G7:G12)</f>
        <v>106895</v>
      </c>
      <c r="H6" s="87">
        <f aca="true" t="shared" si="0" ref="H6:H12">IF(F6=0,0,(G6/F6)*100)</f>
        <v>0</v>
      </c>
    </row>
    <row r="7" spans="1:8" ht="13.5" customHeight="1">
      <c r="A7" s="6"/>
      <c r="B7" s="116" t="s">
        <v>101</v>
      </c>
      <c r="C7" s="117"/>
      <c r="D7" s="89"/>
      <c r="E7" s="90"/>
      <c r="F7" s="90"/>
      <c r="G7" s="91">
        <f aca="true" t="shared" si="1" ref="G7:G12">E7-F7</f>
        <v>0</v>
      </c>
      <c r="H7" s="92">
        <f t="shared" si="0"/>
        <v>0</v>
      </c>
    </row>
    <row r="8" spans="1:8" ht="13.5" customHeight="1">
      <c r="A8" s="6"/>
      <c r="B8" s="116" t="s">
        <v>102</v>
      </c>
      <c r="C8" s="117"/>
      <c r="D8" s="89"/>
      <c r="E8" s="90"/>
      <c r="F8" s="90"/>
      <c r="G8" s="91">
        <f t="shared" si="1"/>
        <v>0</v>
      </c>
      <c r="H8" s="92">
        <f t="shared" si="0"/>
        <v>0</v>
      </c>
    </row>
    <row r="9" spans="1:8" ht="13.5" customHeight="1">
      <c r="A9" s="6"/>
      <c r="B9" s="119" t="s">
        <v>103</v>
      </c>
      <c r="C9" s="117"/>
      <c r="D9" s="89"/>
      <c r="E9" s="90"/>
      <c r="F9" s="90"/>
      <c r="G9" s="91">
        <f>E9-F9</f>
        <v>0</v>
      </c>
      <c r="H9" s="92">
        <f>IF(F9=0,0,(G9/F9)*100)</f>
        <v>0</v>
      </c>
    </row>
    <row r="10" spans="1:8" ht="13.5" customHeight="1">
      <c r="A10" s="6"/>
      <c r="B10" s="116" t="s">
        <v>104</v>
      </c>
      <c r="C10" s="117"/>
      <c r="D10" s="89"/>
      <c r="E10" s="90"/>
      <c r="F10" s="90"/>
      <c r="G10" s="91">
        <f t="shared" si="1"/>
        <v>0</v>
      </c>
      <c r="H10" s="92">
        <f t="shared" si="0"/>
        <v>0</v>
      </c>
    </row>
    <row r="11" spans="1:8" ht="13.5" customHeight="1">
      <c r="A11" s="6"/>
      <c r="B11" s="116" t="s">
        <v>105</v>
      </c>
      <c r="C11" s="117"/>
      <c r="D11" s="89"/>
      <c r="E11" s="90"/>
      <c r="F11" s="90"/>
      <c r="G11" s="91">
        <f t="shared" si="1"/>
        <v>0</v>
      </c>
      <c r="H11" s="92">
        <f t="shared" si="0"/>
        <v>0</v>
      </c>
    </row>
    <row r="12" spans="1:8" ht="13.5" customHeight="1">
      <c r="A12" s="6"/>
      <c r="B12" s="116" t="s">
        <v>106</v>
      </c>
      <c r="C12" s="117"/>
      <c r="D12" s="89"/>
      <c r="E12" s="90">
        <v>106895</v>
      </c>
      <c r="F12" s="90"/>
      <c r="G12" s="91">
        <f t="shared" si="1"/>
        <v>106895</v>
      </c>
      <c r="H12" s="92">
        <f t="shared" si="0"/>
        <v>0</v>
      </c>
    </row>
    <row r="13" spans="1:8" ht="13.5" customHeight="1">
      <c r="A13" s="6"/>
      <c r="B13" s="88"/>
      <c r="C13" s="36"/>
      <c r="D13" s="89"/>
      <c r="E13" s="93"/>
      <c r="F13" s="93"/>
      <c r="G13" s="91"/>
      <c r="H13" s="92"/>
    </row>
    <row r="14" spans="1:8" ht="13.5" customHeight="1">
      <c r="A14" s="81" t="s">
        <v>107</v>
      </c>
      <c r="B14" s="82"/>
      <c r="C14" s="83"/>
      <c r="D14" s="89"/>
      <c r="E14" s="85">
        <f>SUM(E15:E21)</f>
        <v>32675323</v>
      </c>
      <c r="F14" s="85">
        <f>SUM(F15:F21)</f>
        <v>0</v>
      </c>
      <c r="G14" s="86">
        <f aca="true" t="shared" si="2" ref="G14:G23">E14-F14</f>
        <v>32675323</v>
      </c>
      <c r="H14" s="94">
        <f aca="true" t="shared" si="3" ref="H14:H21">IF(F14=0,0,(G14/F14)*100)</f>
        <v>0</v>
      </c>
    </row>
    <row r="15" spans="1:8" ht="13.5" customHeight="1">
      <c r="A15" s="81"/>
      <c r="B15" s="116" t="s">
        <v>108</v>
      </c>
      <c r="C15" s="117"/>
      <c r="D15" s="89"/>
      <c r="E15" s="90"/>
      <c r="F15" s="90"/>
      <c r="G15" s="91">
        <f t="shared" si="2"/>
        <v>0</v>
      </c>
      <c r="H15" s="92">
        <f t="shared" si="3"/>
        <v>0</v>
      </c>
    </row>
    <row r="16" spans="1:8" ht="13.5" customHeight="1">
      <c r="A16" s="6"/>
      <c r="B16" s="116" t="s">
        <v>109</v>
      </c>
      <c r="C16" s="117"/>
      <c r="D16" s="89"/>
      <c r="E16" s="90"/>
      <c r="F16" s="90"/>
      <c r="G16" s="91">
        <f t="shared" si="2"/>
        <v>0</v>
      </c>
      <c r="H16" s="92">
        <f t="shared" si="3"/>
        <v>0</v>
      </c>
    </row>
    <row r="17" spans="1:8" ht="13.5" customHeight="1">
      <c r="A17" s="6"/>
      <c r="B17" s="119" t="s">
        <v>110</v>
      </c>
      <c r="C17" s="117"/>
      <c r="D17" s="89"/>
      <c r="E17" s="90"/>
      <c r="F17" s="90"/>
      <c r="G17" s="91">
        <f t="shared" si="2"/>
        <v>0</v>
      </c>
      <c r="H17" s="92">
        <f t="shared" si="3"/>
        <v>0</v>
      </c>
    </row>
    <row r="18" spans="1:8" ht="14.25" customHeight="1">
      <c r="A18" s="6"/>
      <c r="B18" s="119" t="s">
        <v>111</v>
      </c>
      <c r="C18" s="117"/>
      <c r="D18" s="89"/>
      <c r="E18" s="90"/>
      <c r="F18" s="90"/>
      <c r="G18" s="91">
        <f t="shared" si="2"/>
        <v>0</v>
      </c>
      <c r="H18" s="92">
        <f t="shared" si="3"/>
        <v>0</v>
      </c>
    </row>
    <row r="19" spans="1:8" ht="13.5" customHeight="1">
      <c r="A19" s="6"/>
      <c r="B19" s="119" t="s">
        <v>112</v>
      </c>
      <c r="C19" s="117"/>
      <c r="D19" s="89"/>
      <c r="E19" s="90"/>
      <c r="F19" s="90"/>
      <c r="G19" s="91">
        <f t="shared" si="2"/>
        <v>0</v>
      </c>
      <c r="H19" s="92">
        <f t="shared" si="3"/>
        <v>0</v>
      </c>
    </row>
    <row r="20" spans="1:8" ht="13.5" customHeight="1">
      <c r="A20" s="6"/>
      <c r="B20" s="119" t="s">
        <v>113</v>
      </c>
      <c r="C20" s="117"/>
      <c r="D20" s="89"/>
      <c r="E20" s="90"/>
      <c r="F20" s="90"/>
      <c r="G20" s="91">
        <f t="shared" si="2"/>
        <v>0</v>
      </c>
      <c r="H20" s="92">
        <f t="shared" si="3"/>
        <v>0</v>
      </c>
    </row>
    <row r="21" spans="1:8" ht="13.5" customHeight="1">
      <c r="A21" s="6"/>
      <c r="B21" s="116" t="s">
        <v>114</v>
      </c>
      <c r="C21" s="117"/>
      <c r="D21" s="89"/>
      <c r="E21" s="90">
        <v>32675323</v>
      </c>
      <c r="F21" s="90"/>
      <c r="G21" s="91">
        <f t="shared" si="2"/>
        <v>32675323</v>
      </c>
      <c r="H21" s="92">
        <f t="shared" si="3"/>
        <v>0</v>
      </c>
    </row>
    <row r="22" spans="1:8" ht="13.5" customHeight="1">
      <c r="A22" s="81"/>
      <c r="B22" s="116"/>
      <c r="C22" s="117"/>
      <c r="D22" s="89"/>
      <c r="E22" s="93"/>
      <c r="F22" s="93"/>
      <c r="G22" s="91"/>
      <c r="H22" s="92"/>
    </row>
    <row r="23" spans="1:8" s="82" customFormat="1" ht="13.5" customHeight="1">
      <c r="A23" s="81" t="s">
        <v>115</v>
      </c>
      <c r="C23" s="83"/>
      <c r="D23" s="84"/>
      <c r="E23" s="85">
        <f>E6-E14</f>
        <v>-32568428</v>
      </c>
      <c r="F23" s="85">
        <f>F6-F14</f>
        <v>0</v>
      </c>
      <c r="G23" s="86">
        <f t="shared" si="2"/>
        <v>-32568428</v>
      </c>
      <c r="H23" s="95">
        <f>IF(F23=0,0,(G23/F23)*100)</f>
        <v>0</v>
      </c>
    </row>
    <row r="24" spans="1:8" ht="13.5" customHeight="1">
      <c r="A24" s="96"/>
      <c r="B24" s="116"/>
      <c r="C24" s="117"/>
      <c r="D24" s="89"/>
      <c r="E24" s="93"/>
      <c r="F24" s="93"/>
      <c r="G24" s="91"/>
      <c r="H24" s="92"/>
    </row>
    <row r="25" spans="1:8" ht="13.5" customHeight="1">
      <c r="A25" s="96"/>
      <c r="B25" s="116"/>
      <c r="C25" s="117"/>
      <c r="D25" s="89"/>
      <c r="E25" s="93"/>
      <c r="F25" s="93"/>
      <c r="G25" s="91"/>
      <c r="H25" s="92"/>
    </row>
    <row r="26" spans="1:8" ht="13.5" customHeight="1">
      <c r="A26" s="96"/>
      <c r="B26" s="116"/>
      <c r="C26" s="117"/>
      <c r="D26" s="89"/>
      <c r="E26" s="93"/>
      <c r="F26" s="93"/>
      <c r="G26" s="91"/>
      <c r="H26" s="92"/>
    </row>
    <row r="27" spans="1:8" ht="13.5" customHeight="1">
      <c r="A27" s="96"/>
      <c r="B27" s="116"/>
      <c r="C27" s="117"/>
      <c r="D27" s="89"/>
      <c r="E27" s="93"/>
      <c r="F27" s="93"/>
      <c r="G27" s="91"/>
      <c r="H27" s="92"/>
    </row>
    <row r="28" spans="1:8" ht="13.5" customHeight="1">
      <c r="A28" s="96"/>
      <c r="B28" s="116"/>
      <c r="C28" s="117"/>
      <c r="D28" s="89"/>
      <c r="E28" s="93"/>
      <c r="F28" s="93"/>
      <c r="G28" s="91"/>
      <c r="H28" s="92"/>
    </row>
    <row r="29" spans="1:8" ht="13.5" customHeight="1">
      <c r="A29" s="96"/>
      <c r="B29" s="116"/>
      <c r="C29" s="117"/>
      <c r="D29" s="89"/>
      <c r="E29" s="93"/>
      <c r="F29" s="93"/>
      <c r="G29" s="91"/>
      <c r="H29" s="92"/>
    </row>
    <row r="30" spans="1:8" ht="13.5" customHeight="1">
      <c r="A30" s="96"/>
      <c r="B30" s="119"/>
      <c r="C30" s="117"/>
      <c r="D30" s="89"/>
      <c r="E30" s="93"/>
      <c r="F30" s="93"/>
      <c r="G30" s="91"/>
      <c r="H30" s="92"/>
    </row>
    <row r="31" spans="1:8" ht="13.5" customHeight="1">
      <c r="A31" s="96"/>
      <c r="B31" s="119"/>
      <c r="C31" s="117"/>
      <c r="D31" s="89"/>
      <c r="E31" s="93"/>
      <c r="F31" s="93"/>
      <c r="G31" s="91"/>
      <c r="H31" s="92"/>
    </row>
    <row r="32" spans="1:8" ht="13.5" customHeight="1">
      <c r="A32" s="96"/>
      <c r="B32" s="116"/>
      <c r="C32" s="117"/>
      <c r="D32" s="89"/>
      <c r="E32" s="93"/>
      <c r="F32" s="93"/>
      <c r="G32" s="91"/>
      <c r="H32" s="92"/>
    </row>
    <row r="33" spans="1:8" ht="13.5" customHeight="1">
      <c r="A33" s="96"/>
      <c r="B33" s="88"/>
      <c r="C33" s="36"/>
      <c r="D33" s="89"/>
      <c r="E33" s="93"/>
      <c r="F33" s="93"/>
      <c r="G33" s="91"/>
      <c r="H33" s="92"/>
    </row>
    <row r="34" spans="1:8" ht="13.5" customHeight="1">
      <c r="A34" s="97"/>
      <c r="B34" s="98"/>
      <c r="C34" s="99"/>
      <c r="D34" s="100"/>
      <c r="E34" s="93"/>
      <c r="F34" s="93"/>
      <c r="G34" s="91"/>
      <c r="H34" s="101"/>
    </row>
    <row r="35" spans="1:8" ht="13.5" customHeight="1">
      <c r="A35" s="97"/>
      <c r="B35" s="2"/>
      <c r="C35" s="99"/>
      <c r="D35" s="100"/>
      <c r="E35" s="93"/>
      <c r="F35" s="93"/>
      <c r="G35" s="91"/>
      <c r="H35" s="101"/>
    </row>
    <row r="36" spans="1:8" ht="13.5" customHeight="1">
      <c r="A36" s="96"/>
      <c r="B36" s="116"/>
      <c r="C36" s="117"/>
      <c r="D36" s="89"/>
      <c r="E36" s="93"/>
      <c r="F36" s="93"/>
      <c r="G36" s="91"/>
      <c r="H36" s="92"/>
    </row>
    <row r="37" spans="1:8" ht="13.5" customHeight="1">
      <c r="A37" s="96"/>
      <c r="B37" s="116"/>
      <c r="C37" s="117"/>
      <c r="D37" s="89"/>
      <c r="E37" s="93"/>
      <c r="F37" s="93"/>
      <c r="G37" s="91"/>
      <c r="H37" s="92"/>
    </row>
    <row r="38" spans="1:8" ht="13.5" customHeight="1">
      <c r="A38" s="96"/>
      <c r="B38" s="116"/>
      <c r="C38" s="117"/>
      <c r="D38" s="89"/>
      <c r="E38" s="93"/>
      <c r="F38" s="93"/>
      <c r="G38" s="91"/>
      <c r="H38" s="92"/>
    </row>
    <row r="39" spans="1:8" ht="15" customHeight="1">
      <c r="A39" s="97"/>
      <c r="B39" s="2"/>
      <c r="C39" s="99"/>
      <c r="D39" s="100"/>
      <c r="E39" s="93"/>
      <c r="F39" s="93"/>
      <c r="G39" s="91"/>
      <c r="H39" s="101"/>
    </row>
    <row r="40" spans="1:8" ht="13.5" customHeight="1">
      <c r="A40" s="96"/>
      <c r="B40" s="116"/>
      <c r="C40" s="117"/>
      <c r="D40" s="89"/>
      <c r="E40" s="93"/>
      <c r="F40" s="93"/>
      <c r="G40" s="91"/>
      <c r="H40" s="92"/>
    </row>
    <row r="41" spans="1:8" ht="13.5" customHeight="1">
      <c r="A41" s="96"/>
      <c r="B41" s="116"/>
      <c r="C41" s="117"/>
      <c r="D41" s="89"/>
      <c r="E41" s="93"/>
      <c r="F41" s="93"/>
      <c r="G41" s="91"/>
      <c r="H41" s="92"/>
    </row>
    <row r="42" spans="1:8" ht="13.5" customHeight="1">
      <c r="A42" s="96"/>
      <c r="B42" s="116"/>
      <c r="C42" s="117"/>
      <c r="D42" s="89"/>
      <c r="E42" s="93"/>
      <c r="F42" s="93"/>
      <c r="G42" s="91"/>
      <c r="H42" s="92"/>
    </row>
    <row r="43" spans="1:8" ht="1.5" customHeight="1">
      <c r="A43" s="96"/>
      <c r="B43" s="102"/>
      <c r="C43" s="88"/>
      <c r="D43" s="89"/>
      <c r="E43" s="93"/>
      <c r="F43" s="93"/>
      <c r="G43" s="91"/>
      <c r="H43" s="92"/>
    </row>
    <row r="44" spans="1:8" ht="13.5" customHeight="1">
      <c r="A44" s="97"/>
      <c r="B44" s="58"/>
      <c r="C44" s="103"/>
      <c r="D44" s="100"/>
      <c r="E44" s="93"/>
      <c r="F44" s="93"/>
      <c r="G44" s="91"/>
      <c r="H44" s="92"/>
    </row>
    <row r="45" spans="1:8" ht="13.5" customHeight="1">
      <c r="A45" s="97"/>
      <c r="B45" s="58"/>
      <c r="C45" s="103"/>
      <c r="D45" s="100"/>
      <c r="E45" s="93"/>
      <c r="F45" s="93"/>
      <c r="G45" s="91"/>
      <c r="H45" s="92"/>
    </row>
    <row r="46" spans="1:8" ht="15" customHeight="1">
      <c r="A46" s="97"/>
      <c r="B46" s="58"/>
      <c r="C46" s="103"/>
      <c r="D46" s="100"/>
      <c r="E46" s="93"/>
      <c r="F46" s="93"/>
      <c r="G46" s="91"/>
      <c r="H46" s="92"/>
    </row>
    <row r="47" spans="1:8" ht="15" customHeight="1">
      <c r="A47" s="58"/>
      <c r="B47" s="116"/>
      <c r="C47" s="118"/>
      <c r="D47" s="100"/>
      <c r="E47" s="93"/>
      <c r="F47" s="93"/>
      <c r="G47" s="91"/>
      <c r="H47" s="92"/>
    </row>
    <row r="48" spans="1:8" ht="15" customHeight="1">
      <c r="A48" s="97"/>
      <c r="B48" s="58"/>
      <c r="C48" s="103"/>
      <c r="D48" s="100"/>
      <c r="E48" s="93"/>
      <c r="F48" s="93"/>
      <c r="G48" s="91"/>
      <c r="H48" s="92"/>
    </row>
    <row r="49" spans="1:8" ht="15" customHeight="1">
      <c r="A49" s="97"/>
      <c r="B49" s="58"/>
      <c r="C49" s="103"/>
      <c r="D49" s="100"/>
      <c r="E49" s="93"/>
      <c r="F49" s="93"/>
      <c r="G49" s="91"/>
      <c r="H49" s="92"/>
    </row>
    <row r="50" spans="1:8" ht="15" customHeight="1">
      <c r="A50" s="97"/>
      <c r="B50" s="116"/>
      <c r="C50" s="118"/>
      <c r="D50" s="100"/>
      <c r="E50" s="93"/>
      <c r="F50" s="93"/>
      <c r="G50" s="91"/>
      <c r="H50" s="92"/>
    </row>
    <row r="51" spans="1:8" ht="15" customHeight="1">
      <c r="A51" s="104"/>
      <c r="B51" s="105"/>
      <c r="C51" s="106"/>
      <c r="D51" s="107"/>
      <c r="E51" s="108"/>
      <c r="F51" s="108"/>
      <c r="G51" s="109"/>
      <c r="H51" s="112"/>
    </row>
    <row r="52" ht="13.5" customHeight="1">
      <c r="A52" s="113"/>
    </row>
    <row r="53" ht="13.5" customHeight="1">
      <c r="A53" s="113"/>
    </row>
  </sheetData>
  <mergeCells count="35">
    <mergeCell ref="A4:D5"/>
    <mergeCell ref="E4:E5"/>
    <mergeCell ref="F4:F5"/>
    <mergeCell ref="G4:H4"/>
    <mergeCell ref="B7:C7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6:C36"/>
    <mergeCell ref="B42:C42"/>
    <mergeCell ref="B47:C47"/>
    <mergeCell ref="B50:C50"/>
    <mergeCell ref="B37:C37"/>
    <mergeCell ref="B38:C38"/>
    <mergeCell ref="B40:C40"/>
    <mergeCell ref="B41:C4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D12" sqref="D12"/>
    </sheetView>
  </sheetViews>
  <sheetFormatPr defaultColWidth="9.00390625" defaultRowHeight="16.5"/>
  <cols>
    <col min="1" max="1" width="2.25390625" style="52" customWidth="1"/>
    <col min="2" max="2" width="2.25390625" style="56" customWidth="1"/>
    <col min="3" max="3" width="18.00390625" style="49" customWidth="1"/>
    <col min="4" max="4" width="17.375" style="57" customWidth="1"/>
    <col min="5" max="5" width="6.875" style="57" customWidth="1"/>
    <col min="6" max="6" width="1.875" style="63" customWidth="1"/>
    <col min="7" max="7" width="2.25390625" style="63" customWidth="1"/>
    <col min="8" max="8" width="18.125" style="63" customWidth="1"/>
    <col min="9" max="9" width="17.375" style="63" customWidth="1"/>
    <col min="10" max="10" width="7.75390625" style="63" customWidth="1"/>
    <col min="11" max="16384" width="9.00390625" style="63" customWidth="1"/>
  </cols>
  <sheetData>
    <row r="1" spans="1:5" s="2" customFormat="1" ht="30" customHeight="1">
      <c r="A1" s="1"/>
      <c r="C1" s="3"/>
      <c r="D1" s="4"/>
      <c r="E1" s="4"/>
    </row>
    <row r="2" spans="1:10" s="5" customFormat="1" ht="4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10" customFormat="1" ht="21.75" customHeight="1">
      <c r="A3" s="6"/>
      <c r="B3" s="7"/>
      <c r="C3" s="8" t="s">
        <v>1</v>
      </c>
      <c r="D3" s="143" t="s">
        <v>2</v>
      </c>
      <c r="E3" s="143"/>
      <c r="F3" s="143"/>
      <c r="G3" s="143"/>
      <c r="H3" s="143"/>
      <c r="I3" s="8"/>
      <c r="J3" s="9" t="s">
        <v>3</v>
      </c>
    </row>
    <row r="4" spans="1:10" s="13" customFormat="1" ht="21.75" customHeight="1">
      <c r="A4" s="11"/>
      <c r="B4" s="12"/>
      <c r="C4" s="12"/>
      <c r="D4" s="110" t="s">
        <v>4</v>
      </c>
      <c r="E4" s="53" t="s">
        <v>5</v>
      </c>
      <c r="F4" s="11"/>
      <c r="G4" s="12"/>
      <c r="H4" s="12"/>
      <c r="I4" s="110" t="s">
        <v>4</v>
      </c>
      <c r="J4" s="144" t="s">
        <v>5</v>
      </c>
    </row>
    <row r="5" spans="1:10" s="16" customFormat="1" ht="33" customHeight="1">
      <c r="A5" s="14"/>
      <c r="B5" s="15" t="s">
        <v>6</v>
      </c>
      <c r="C5" s="15"/>
      <c r="D5" s="111"/>
      <c r="E5" s="54"/>
      <c r="F5" s="14"/>
      <c r="G5" s="15" t="s">
        <v>6</v>
      </c>
      <c r="H5" s="15"/>
      <c r="I5" s="55"/>
      <c r="J5" s="55"/>
    </row>
    <row r="6" spans="1:10" s="22" customFormat="1" ht="24.75" customHeight="1">
      <c r="A6" s="11"/>
      <c r="B6" s="17" t="s">
        <v>7</v>
      </c>
      <c r="C6" s="18"/>
      <c r="D6" s="19">
        <f>SUM(D7,D17,D26,D30,D41,D43,D45)</f>
        <v>342250333</v>
      </c>
      <c r="E6" s="19">
        <f aca="true" t="shared" si="0" ref="E6:E50">IF(D$6&gt;0,(D6/D$6)*100,0)</f>
        <v>100</v>
      </c>
      <c r="F6" s="20"/>
      <c r="G6" s="17" t="s">
        <v>8</v>
      </c>
      <c r="H6" s="18"/>
      <c r="I6" s="19">
        <f>I7+I15+I22+I25+I27</f>
        <v>569145468</v>
      </c>
      <c r="J6" s="21">
        <f aca="true" t="shared" si="1" ref="J6:J33">IF(I$52&gt;0,(I6/I$52)*100,0)</f>
        <v>166.2950808582559</v>
      </c>
    </row>
    <row r="7" spans="1:10" s="24" customFormat="1" ht="13.5" customHeight="1">
      <c r="A7" s="136" t="s">
        <v>9</v>
      </c>
      <c r="B7" s="134"/>
      <c r="C7" s="135"/>
      <c r="D7" s="19">
        <f>SUM(D8:D16)</f>
        <v>6638657</v>
      </c>
      <c r="E7" s="19">
        <f>SUM(E8:E16)</f>
        <v>1.9397079739291299</v>
      </c>
      <c r="F7" s="133" t="s">
        <v>10</v>
      </c>
      <c r="G7" s="134"/>
      <c r="H7" s="135"/>
      <c r="I7" s="19">
        <f>SUM(I8:I14)</f>
        <v>464611952</v>
      </c>
      <c r="J7" s="21">
        <f>SUM(J8:J14)</f>
        <v>135.752081795637</v>
      </c>
    </row>
    <row r="8" spans="1:10" s="32" customFormat="1" ht="13.5" customHeight="1">
      <c r="A8" s="6"/>
      <c r="B8" s="126" t="s">
        <v>11</v>
      </c>
      <c r="C8" s="132"/>
      <c r="D8" s="27">
        <v>6638657</v>
      </c>
      <c r="E8" s="28">
        <f t="shared" si="0"/>
        <v>1.9397079739291299</v>
      </c>
      <c r="F8" s="29"/>
      <c r="G8" s="139" t="s">
        <v>12</v>
      </c>
      <c r="H8" s="132"/>
      <c r="I8" s="27">
        <v>420000000</v>
      </c>
      <c r="J8" s="31">
        <f t="shared" si="1"/>
        <v>122.71719250598947</v>
      </c>
    </row>
    <row r="9" spans="1:10" s="32" customFormat="1" ht="13.5" customHeight="1">
      <c r="A9" s="6"/>
      <c r="B9" s="126" t="s">
        <v>13</v>
      </c>
      <c r="C9" s="132"/>
      <c r="D9" s="27"/>
      <c r="E9" s="28">
        <f t="shared" si="0"/>
        <v>0</v>
      </c>
      <c r="F9" s="29"/>
      <c r="G9" s="139" t="s">
        <v>14</v>
      </c>
      <c r="H9" s="132"/>
      <c r="I9" s="27"/>
      <c r="J9" s="31">
        <f t="shared" si="1"/>
        <v>0</v>
      </c>
    </row>
    <row r="10" spans="1:10" s="32" customFormat="1" ht="13.5" customHeight="1">
      <c r="A10" s="6"/>
      <c r="B10" s="126" t="s">
        <v>15</v>
      </c>
      <c r="C10" s="127"/>
      <c r="D10" s="27"/>
      <c r="E10" s="28">
        <f t="shared" si="0"/>
        <v>0</v>
      </c>
      <c r="F10" s="29"/>
      <c r="G10" s="126" t="s">
        <v>16</v>
      </c>
      <c r="H10" s="132"/>
      <c r="I10" s="27"/>
      <c r="J10" s="31">
        <f t="shared" si="1"/>
        <v>0</v>
      </c>
    </row>
    <row r="11" spans="1:10" s="32" customFormat="1" ht="13.5" customHeight="1">
      <c r="A11" s="6"/>
      <c r="B11" s="126" t="s">
        <v>17</v>
      </c>
      <c r="C11" s="127"/>
      <c r="D11" s="27"/>
      <c r="E11" s="28">
        <f t="shared" si="0"/>
        <v>0</v>
      </c>
      <c r="F11" s="29"/>
      <c r="G11" s="126" t="s">
        <v>18</v>
      </c>
      <c r="H11" s="132"/>
      <c r="I11" s="27"/>
      <c r="J11" s="31">
        <f t="shared" si="1"/>
        <v>0</v>
      </c>
    </row>
    <row r="12" spans="1:10" s="32" customFormat="1" ht="13.5" customHeight="1">
      <c r="A12" s="6"/>
      <c r="B12" s="126" t="s">
        <v>19</v>
      </c>
      <c r="C12" s="127"/>
      <c r="D12" s="27"/>
      <c r="E12" s="28">
        <f t="shared" si="0"/>
        <v>0</v>
      </c>
      <c r="F12" s="33"/>
      <c r="G12" s="126" t="s">
        <v>20</v>
      </c>
      <c r="H12" s="132"/>
      <c r="I12" s="27">
        <v>44611952</v>
      </c>
      <c r="J12" s="31">
        <f t="shared" si="1"/>
        <v>13.034889289647527</v>
      </c>
    </row>
    <row r="13" spans="1:10" s="32" customFormat="1" ht="13.5" customHeight="1">
      <c r="A13" s="6"/>
      <c r="B13" s="126" t="s">
        <v>21</v>
      </c>
      <c r="C13" s="127"/>
      <c r="D13" s="27"/>
      <c r="E13" s="28">
        <f t="shared" si="0"/>
        <v>0</v>
      </c>
      <c r="F13" s="33"/>
      <c r="G13" s="126" t="s">
        <v>22</v>
      </c>
      <c r="H13" s="132"/>
      <c r="I13" s="27"/>
      <c r="J13" s="31">
        <f t="shared" si="1"/>
        <v>0</v>
      </c>
    </row>
    <row r="14" spans="1:10" s="32" customFormat="1" ht="13.5" customHeight="1">
      <c r="A14" s="6"/>
      <c r="B14" s="126" t="s">
        <v>23</v>
      </c>
      <c r="C14" s="127"/>
      <c r="D14" s="27"/>
      <c r="E14" s="28">
        <f t="shared" si="0"/>
        <v>0</v>
      </c>
      <c r="F14" s="33"/>
      <c r="G14" s="126" t="s">
        <v>24</v>
      </c>
      <c r="H14" s="132"/>
      <c r="I14" s="27"/>
      <c r="J14" s="31">
        <f t="shared" si="1"/>
        <v>0</v>
      </c>
    </row>
    <row r="15" spans="1:10" s="32" customFormat="1" ht="13.5" customHeight="1">
      <c r="A15" s="6"/>
      <c r="B15" s="126" t="s">
        <v>25</v>
      </c>
      <c r="C15" s="127"/>
      <c r="D15" s="27"/>
      <c r="E15" s="28">
        <f t="shared" si="0"/>
        <v>0</v>
      </c>
      <c r="F15" s="133" t="s">
        <v>26</v>
      </c>
      <c r="G15" s="134"/>
      <c r="H15" s="135"/>
      <c r="I15" s="19">
        <f>SUM(I16:I21)</f>
        <v>0</v>
      </c>
      <c r="J15" s="21">
        <f>SUM(J16:J21)</f>
        <v>0</v>
      </c>
    </row>
    <row r="16" spans="1:10" s="32" customFormat="1" ht="13.5" customHeight="1">
      <c r="A16" s="6"/>
      <c r="B16" s="126" t="s">
        <v>27</v>
      </c>
      <c r="C16" s="127"/>
      <c r="D16" s="27"/>
      <c r="E16" s="28">
        <f t="shared" si="0"/>
        <v>0</v>
      </c>
      <c r="F16" s="33"/>
      <c r="G16" s="140" t="s">
        <v>28</v>
      </c>
      <c r="H16" s="141"/>
      <c r="I16" s="27"/>
      <c r="J16" s="31">
        <f t="shared" si="1"/>
        <v>0</v>
      </c>
    </row>
    <row r="17" spans="1:10" s="32" customFormat="1" ht="13.5" customHeight="1">
      <c r="A17" s="136" t="s">
        <v>29</v>
      </c>
      <c r="B17" s="134"/>
      <c r="C17" s="135"/>
      <c r="D17" s="19">
        <f>SUM(D18:D25)</f>
        <v>0</v>
      </c>
      <c r="E17" s="19">
        <f>SUM(E18:E25)</f>
        <v>0</v>
      </c>
      <c r="F17" s="29"/>
      <c r="G17" s="126" t="s">
        <v>30</v>
      </c>
      <c r="H17" s="132"/>
      <c r="I17" s="27"/>
      <c r="J17" s="31">
        <f t="shared" si="1"/>
        <v>0</v>
      </c>
    </row>
    <row r="18" spans="1:10" s="24" customFormat="1" ht="13.5" customHeight="1">
      <c r="A18" s="34"/>
      <c r="B18" s="126" t="s">
        <v>31</v>
      </c>
      <c r="C18" s="127"/>
      <c r="D18" s="27"/>
      <c r="E18" s="28">
        <f t="shared" si="0"/>
        <v>0</v>
      </c>
      <c r="F18" s="33"/>
      <c r="G18" s="126" t="s">
        <v>32</v>
      </c>
      <c r="H18" s="132"/>
      <c r="I18" s="27"/>
      <c r="J18" s="31">
        <f t="shared" si="1"/>
        <v>0</v>
      </c>
    </row>
    <row r="19" spans="1:10" s="24" customFormat="1" ht="13.5" customHeight="1">
      <c r="A19" s="6"/>
      <c r="B19" s="126" t="s">
        <v>33</v>
      </c>
      <c r="C19" s="127"/>
      <c r="D19" s="27"/>
      <c r="E19" s="28">
        <f t="shared" si="0"/>
        <v>0</v>
      </c>
      <c r="F19" s="29"/>
      <c r="G19" s="126" t="s">
        <v>34</v>
      </c>
      <c r="H19" s="132"/>
      <c r="I19" s="27"/>
      <c r="J19" s="31">
        <f t="shared" si="1"/>
        <v>0</v>
      </c>
    </row>
    <row r="20" spans="1:10" s="32" customFormat="1" ht="13.5" customHeight="1">
      <c r="A20" s="6"/>
      <c r="B20" s="126" t="s">
        <v>35</v>
      </c>
      <c r="C20" s="127"/>
      <c r="D20" s="27"/>
      <c r="E20" s="28">
        <f t="shared" si="0"/>
        <v>0</v>
      </c>
      <c r="F20" s="29"/>
      <c r="G20" s="126" t="s">
        <v>36</v>
      </c>
      <c r="H20" s="132"/>
      <c r="I20" s="27"/>
      <c r="J20" s="31">
        <f t="shared" si="1"/>
        <v>0</v>
      </c>
    </row>
    <row r="21" spans="1:10" s="32" customFormat="1" ht="13.5" customHeight="1">
      <c r="A21" s="6"/>
      <c r="B21" s="126" t="s">
        <v>37</v>
      </c>
      <c r="C21" s="127"/>
      <c r="D21" s="27"/>
      <c r="E21" s="28">
        <f t="shared" si="0"/>
        <v>0</v>
      </c>
      <c r="F21" s="29"/>
      <c r="G21" s="126" t="s">
        <v>38</v>
      </c>
      <c r="H21" s="132"/>
      <c r="I21" s="27"/>
      <c r="J21" s="31">
        <f t="shared" si="1"/>
        <v>0</v>
      </c>
    </row>
    <row r="22" spans="1:10" s="32" customFormat="1" ht="13.5" customHeight="1">
      <c r="A22" s="6"/>
      <c r="B22" s="126" t="s">
        <v>39</v>
      </c>
      <c r="C22" s="127"/>
      <c r="D22" s="27"/>
      <c r="E22" s="28">
        <f t="shared" si="0"/>
        <v>0</v>
      </c>
      <c r="F22" s="133" t="s">
        <v>40</v>
      </c>
      <c r="G22" s="134"/>
      <c r="H22" s="135"/>
      <c r="I22" s="19">
        <f>SUM(I23:I24)</f>
        <v>0</v>
      </c>
      <c r="J22" s="21">
        <f>SUM(J23:J24)</f>
        <v>0</v>
      </c>
    </row>
    <row r="23" spans="1:10" s="32" customFormat="1" ht="13.5" customHeight="1">
      <c r="A23" s="6"/>
      <c r="B23" s="126" t="s">
        <v>41</v>
      </c>
      <c r="C23" s="127"/>
      <c r="D23" s="27"/>
      <c r="E23" s="28">
        <f t="shared" si="0"/>
        <v>0</v>
      </c>
      <c r="F23" s="29"/>
      <c r="G23" s="126" t="s">
        <v>42</v>
      </c>
      <c r="H23" s="132"/>
      <c r="I23" s="27"/>
      <c r="J23" s="31">
        <f t="shared" si="1"/>
        <v>0</v>
      </c>
    </row>
    <row r="24" spans="1:10" s="32" customFormat="1" ht="13.5" customHeight="1">
      <c r="A24" s="6"/>
      <c r="B24" s="126" t="s">
        <v>43</v>
      </c>
      <c r="C24" s="127"/>
      <c r="D24" s="27"/>
      <c r="E24" s="28">
        <f t="shared" si="0"/>
        <v>0</v>
      </c>
      <c r="F24" s="29"/>
      <c r="G24" s="126" t="s">
        <v>44</v>
      </c>
      <c r="H24" s="132"/>
      <c r="I24" s="27"/>
      <c r="J24" s="31">
        <f t="shared" si="1"/>
        <v>0</v>
      </c>
    </row>
    <row r="25" spans="1:10" s="32" customFormat="1" ht="13.5" customHeight="1">
      <c r="A25" s="6"/>
      <c r="B25" s="126" t="s">
        <v>45</v>
      </c>
      <c r="C25" s="127"/>
      <c r="D25" s="27"/>
      <c r="E25" s="28">
        <f t="shared" si="0"/>
        <v>0</v>
      </c>
      <c r="F25" s="133" t="s">
        <v>46</v>
      </c>
      <c r="G25" s="134"/>
      <c r="H25" s="135"/>
      <c r="I25" s="19">
        <f>I26</f>
        <v>104119674</v>
      </c>
      <c r="J25" s="21">
        <f>J26</f>
        <v>30.42208113790206</v>
      </c>
    </row>
    <row r="26" spans="1:10" s="24" customFormat="1" ht="13.5" customHeight="1">
      <c r="A26" s="136" t="s">
        <v>47</v>
      </c>
      <c r="B26" s="134"/>
      <c r="C26" s="135"/>
      <c r="D26" s="19">
        <f>SUM(D27:D29)</f>
        <v>0</v>
      </c>
      <c r="E26" s="19">
        <f>SUM(E27:E29)</f>
        <v>0</v>
      </c>
      <c r="F26" s="33"/>
      <c r="G26" s="126" t="s">
        <v>48</v>
      </c>
      <c r="H26" s="132"/>
      <c r="I26" s="27">
        <v>104119674</v>
      </c>
      <c r="J26" s="31">
        <f t="shared" si="1"/>
        <v>30.42208113790206</v>
      </c>
    </row>
    <row r="27" spans="1:10" s="24" customFormat="1" ht="13.5" customHeight="1">
      <c r="A27" s="6"/>
      <c r="B27" s="126" t="s">
        <v>49</v>
      </c>
      <c r="C27" s="127"/>
      <c r="D27" s="27"/>
      <c r="E27" s="28">
        <f t="shared" si="0"/>
        <v>0</v>
      </c>
      <c r="F27" s="133" t="s">
        <v>50</v>
      </c>
      <c r="G27" s="134"/>
      <c r="H27" s="135"/>
      <c r="I27" s="19">
        <f>SUM(I28:I33)</f>
        <v>413842</v>
      </c>
      <c r="J27" s="21">
        <f>SUM(J28:J33)</f>
        <v>0.12091792471681832</v>
      </c>
    </row>
    <row r="28" spans="1:10" s="24" customFormat="1" ht="13.5" customHeight="1">
      <c r="A28" s="6"/>
      <c r="B28" s="126" t="s">
        <v>51</v>
      </c>
      <c r="C28" s="127"/>
      <c r="D28" s="27"/>
      <c r="E28" s="28">
        <f t="shared" si="0"/>
        <v>0</v>
      </c>
      <c r="F28" s="33"/>
      <c r="G28" s="126" t="s">
        <v>52</v>
      </c>
      <c r="H28" s="132"/>
      <c r="I28" s="27"/>
      <c r="J28" s="31">
        <f t="shared" si="1"/>
        <v>0</v>
      </c>
    </row>
    <row r="29" spans="1:10" s="24" customFormat="1" ht="13.5" customHeight="1">
      <c r="A29" s="6"/>
      <c r="B29" s="126" t="s">
        <v>53</v>
      </c>
      <c r="C29" s="127"/>
      <c r="D29" s="27"/>
      <c r="E29" s="28">
        <f t="shared" si="0"/>
        <v>0</v>
      </c>
      <c r="F29" s="33"/>
      <c r="G29" s="126" t="s">
        <v>54</v>
      </c>
      <c r="H29" s="132"/>
      <c r="I29" s="27">
        <v>413842</v>
      </c>
      <c r="J29" s="31">
        <f t="shared" si="1"/>
        <v>0.12091792471681832</v>
      </c>
    </row>
    <row r="30" spans="1:10" s="24" customFormat="1" ht="13.5" customHeight="1">
      <c r="A30" s="136" t="s">
        <v>55</v>
      </c>
      <c r="B30" s="134"/>
      <c r="C30" s="135"/>
      <c r="D30" s="19">
        <f>SUM(D31:D40)</f>
        <v>335611676</v>
      </c>
      <c r="E30" s="19">
        <f>SUM(E31:E40)</f>
        <v>98.06029202607087</v>
      </c>
      <c r="F30" s="33"/>
      <c r="G30" s="126" t="s">
        <v>56</v>
      </c>
      <c r="H30" s="132"/>
      <c r="I30" s="27"/>
      <c r="J30" s="31">
        <f t="shared" si="1"/>
        <v>0</v>
      </c>
    </row>
    <row r="31" spans="1:10" s="32" customFormat="1" ht="13.5" customHeight="1">
      <c r="A31" s="6"/>
      <c r="B31" s="126" t="s">
        <v>57</v>
      </c>
      <c r="C31" s="127"/>
      <c r="D31" s="27">
        <v>335611676</v>
      </c>
      <c r="E31" s="28">
        <f t="shared" si="0"/>
        <v>98.06029202607087</v>
      </c>
      <c r="F31" s="29"/>
      <c r="G31" s="126" t="s">
        <v>58</v>
      </c>
      <c r="H31" s="132"/>
      <c r="I31" s="27"/>
      <c r="J31" s="31">
        <f t="shared" si="1"/>
        <v>0</v>
      </c>
    </row>
    <row r="32" spans="1:10" s="32" customFormat="1" ht="13.5" customHeight="1">
      <c r="A32" s="6"/>
      <c r="B32" s="126" t="s">
        <v>59</v>
      </c>
      <c r="C32" s="127"/>
      <c r="D32" s="27"/>
      <c r="E32" s="28">
        <f t="shared" si="0"/>
        <v>0</v>
      </c>
      <c r="F32" s="29"/>
      <c r="G32" s="126" t="s">
        <v>60</v>
      </c>
      <c r="H32" s="132"/>
      <c r="I32" s="27"/>
      <c r="J32" s="31">
        <f t="shared" si="1"/>
        <v>0</v>
      </c>
    </row>
    <row r="33" spans="1:10" s="32" customFormat="1" ht="13.5" customHeight="1">
      <c r="A33" s="6"/>
      <c r="B33" s="126" t="s">
        <v>61</v>
      </c>
      <c r="C33" s="127"/>
      <c r="D33" s="27"/>
      <c r="E33" s="28">
        <f t="shared" si="0"/>
        <v>0</v>
      </c>
      <c r="F33" s="33"/>
      <c r="G33" s="126" t="s">
        <v>62</v>
      </c>
      <c r="H33" s="132"/>
      <c r="I33" s="27"/>
      <c r="J33" s="31">
        <f t="shared" si="1"/>
        <v>0</v>
      </c>
    </row>
    <row r="34" spans="1:10" s="32" customFormat="1" ht="13.5" customHeight="1">
      <c r="A34" s="6"/>
      <c r="B34" s="126" t="s">
        <v>63</v>
      </c>
      <c r="C34" s="127"/>
      <c r="D34" s="27"/>
      <c r="E34" s="28">
        <f t="shared" si="0"/>
        <v>0</v>
      </c>
      <c r="F34" s="29"/>
      <c r="G34" s="139"/>
      <c r="H34" s="132"/>
      <c r="I34" s="28"/>
      <c r="J34" s="31"/>
    </row>
    <row r="35" spans="1:10" s="32" customFormat="1" ht="13.5" customHeight="1">
      <c r="A35" s="6"/>
      <c r="B35" s="126" t="s">
        <v>64</v>
      </c>
      <c r="C35" s="127"/>
      <c r="D35" s="27"/>
      <c r="E35" s="28">
        <f t="shared" si="0"/>
        <v>0</v>
      </c>
      <c r="F35" s="29"/>
      <c r="G35" s="137" t="s">
        <v>65</v>
      </c>
      <c r="H35" s="138"/>
      <c r="I35" s="19">
        <f>SUM(I36,I39,I41,I45,I50)</f>
        <v>-226895135</v>
      </c>
      <c r="J35" s="21">
        <f aca="true" t="shared" si="2" ref="J35:J51">IF(I$52&gt;0,(I35/I$52)*100,0)</f>
        <v>-66.29508085825587</v>
      </c>
    </row>
    <row r="36" spans="1:10" s="32" customFormat="1" ht="13.5" customHeight="1">
      <c r="A36" s="6"/>
      <c r="B36" s="126" t="s">
        <v>66</v>
      </c>
      <c r="C36" s="127"/>
      <c r="D36" s="27"/>
      <c r="E36" s="28">
        <f t="shared" si="0"/>
        <v>0</v>
      </c>
      <c r="F36" s="133" t="s">
        <v>67</v>
      </c>
      <c r="G36" s="134"/>
      <c r="H36" s="135"/>
      <c r="I36" s="19">
        <f>SUM(I37:I38)</f>
        <v>625172964</v>
      </c>
      <c r="J36" s="21">
        <f>SUM(J37:J38)</f>
        <v>182.66540707792387</v>
      </c>
    </row>
    <row r="37" spans="1:10" s="32" customFormat="1" ht="13.5" customHeight="1">
      <c r="A37" s="6"/>
      <c r="B37" s="126" t="s">
        <v>68</v>
      </c>
      <c r="C37" s="127"/>
      <c r="D37" s="27"/>
      <c r="E37" s="28">
        <f t="shared" si="0"/>
        <v>0</v>
      </c>
      <c r="F37" s="33"/>
      <c r="G37" s="126" t="s">
        <v>67</v>
      </c>
      <c r="H37" s="132"/>
      <c r="I37" s="27">
        <v>589914730</v>
      </c>
      <c r="J37" s="31">
        <f t="shared" si="2"/>
        <v>172.3635225798305</v>
      </c>
    </row>
    <row r="38" spans="1:10" s="32" customFormat="1" ht="13.5" customHeight="1">
      <c r="A38" s="6"/>
      <c r="B38" s="126" t="s">
        <v>69</v>
      </c>
      <c r="C38" s="127"/>
      <c r="D38" s="27"/>
      <c r="E38" s="28">
        <f t="shared" si="0"/>
        <v>0</v>
      </c>
      <c r="F38" s="33"/>
      <c r="G38" s="126" t="s">
        <v>70</v>
      </c>
      <c r="H38" s="132"/>
      <c r="I38" s="27">
        <v>35258234</v>
      </c>
      <c r="J38" s="31">
        <f t="shared" si="2"/>
        <v>10.301884498093388</v>
      </c>
    </row>
    <row r="39" spans="1:10" s="32" customFormat="1" ht="13.5" customHeight="1">
      <c r="A39" s="6"/>
      <c r="B39" s="126" t="s">
        <v>71</v>
      </c>
      <c r="C39" s="127"/>
      <c r="D39" s="27"/>
      <c r="E39" s="28">
        <f t="shared" si="0"/>
        <v>0</v>
      </c>
      <c r="F39" s="133" t="s">
        <v>72</v>
      </c>
      <c r="G39" s="134"/>
      <c r="H39" s="135"/>
      <c r="I39" s="19">
        <f>SUM(I40)</f>
        <v>0</v>
      </c>
      <c r="J39" s="21">
        <f>SUM(J40)</f>
        <v>0</v>
      </c>
    </row>
    <row r="40" spans="1:14" s="32" customFormat="1" ht="13.5" customHeight="1">
      <c r="A40" s="6"/>
      <c r="B40" s="126" t="s">
        <v>73</v>
      </c>
      <c r="C40" s="127"/>
      <c r="D40" s="27"/>
      <c r="E40" s="28">
        <f t="shared" si="0"/>
        <v>0</v>
      </c>
      <c r="F40" s="35"/>
      <c r="G40" s="126" t="s">
        <v>72</v>
      </c>
      <c r="H40" s="127"/>
      <c r="I40" s="27"/>
      <c r="J40" s="31">
        <f t="shared" si="2"/>
        <v>0</v>
      </c>
      <c r="K40" s="34"/>
      <c r="L40" s="30"/>
      <c r="M40" s="36"/>
      <c r="N40" s="37"/>
    </row>
    <row r="41" spans="1:14" s="32" customFormat="1" ht="13.5" customHeight="1">
      <c r="A41" s="136" t="s">
        <v>74</v>
      </c>
      <c r="B41" s="134"/>
      <c r="C41" s="135"/>
      <c r="D41" s="19">
        <f>D42</f>
        <v>0</v>
      </c>
      <c r="E41" s="19">
        <f>E42</f>
        <v>0</v>
      </c>
      <c r="F41" s="133" t="s">
        <v>75</v>
      </c>
      <c r="G41" s="134"/>
      <c r="H41" s="135"/>
      <c r="I41" s="19">
        <f>SUM(I42:I44)</f>
        <v>-852068099</v>
      </c>
      <c r="J41" s="21">
        <f>SUM(J42:J44)</f>
        <v>-248.9604879361798</v>
      </c>
      <c r="K41" s="34"/>
      <c r="L41" s="30"/>
      <c r="M41" s="36"/>
      <c r="N41" s="37"/>
    </row>
    <row r="42" spans="1:14" s="24" customFormat="1" ht="13.5" customHeight="1">
      <c r="A42" s="6"/>
      <c r="B42" s="126" t="s">
        <v>76</v>
      </c>
      <c r="C42" s="127"/>
      <c r="D42" s="27"/>
      <c r="E42" s="28">
        <f t="shared" si="0"/>
        <v>0</v>
      </c>
      <c r="F42" s="29"/>
      <c r="G42" s="126" t="s">
        <v>77</v>
      </c>
      <c r="H42" s="127"/>
      <c r="I42" s="27"/>
      <c r="J42" s="31">
        <f t="shared" si="2"/>
        <v>0</v>
      </c>
      <c r="K42" s="34"/>
      <c r="L42" s="30"/>
      <c r="M42" s="36"/>
      <c r="N42" s="37"/>
    </row>
    <row r="43" spans="1:14" s="32" customFormat="1" ht="13.5" customHeight="1">
      <c r="A43" s="136" t="s">
        <v>78</v>
      </c>
      <c r="B43" s="134"/>
      <c r="C43" s="135"/>
      <c r="D43" s="19">
        <f>D44</f>
        <v>0</v>
      </c>
      <c r="E43" s="19">
        <f>E44</f>
        <v>0</v>
      </c>
      <c r="F43" s="35"/>
      <c r="G43" s="126" t="s">
        <v>79</v>
      </c>
      <c r="H43" s="127"/>
      <c r="I43" s="27">
        <v>-32568428</v>
      </c>
      <c r="J43" s="31">
        <f t="shared" si="2"/>
        <v>-9.51596678212728</v>
      </c>
      <c r="K43" s="34"/>
      <c r="L43" s="30"/>
      <c r="M43" s="36"/>
      <c r="N43" s="37"/>
    </row>
    <row r="44" spans="1:14" s="32" customFormat="1" ht="14.25" customHeight="1">
      <c r="A44" s="6"/>
      <c r="B44" s="126" t="s">
        <v>78</v>
      </c>
      <c r="C44" s="127"/>
      <c r="D44" s="27"/>
      <c r="E44" s="28">
        <f t="shared" si="0"/>
        <v>0</v>
      </c>
      <c r="F44" s="35"/>
      <c r="G44" s="126" t="s">
        <v>80</v>
      </c>
      <c r="H44" s="132"/>
      <c r="I44" s="27">
        <v>-819499671</v>
      </c>
      <c r="J44" s="31">
        <f t="shared" si="2"/>
        <v>-239.4445211540525</v>
      </c>
      <c r="K44" s="34"/>
      <c r="L44" s="30"/>
      <c r="M44" s="36"/>
      <c r="N44" s="37"/>
    </row>
    <row r="45" spans="1:14" s="38" customFormat="1" ht="13.5" customHeight="1">
      <c r="A45" s="136" t="s">
        <v>81</v>
      </c>
      <c r="B45" s="134"/>
      <c r="C45" s="135"/>
      <c r="D45" s="19">
        <f>SUM(D46:D50)</f>
        <v>0</v>
      </c>
      <c r="E45" s="19">
        <f>SUM(E46:E50)</f>
        <v>0</v>
      </c>
      <c r="F45" s="133" t="s">
        <v>82</v>
      </c>
      <c r="G45" s="134"/>
      <c r="H45" s="135"/>
      <c r="I45" s="19">
        <f>SUM(I46:I49)</f>
        <v>0</v>
      </c>
      <c r="J45" s="21">
        <f>SUM(J46:J49)</f>
        <v>0</v>
      </c>
      <c r="K45" s="34"/>
      <c r="L45" s="30"/>
      <c r="M45" s="36"/>
      <c r="N45" s="37"/>
    </row>
    <row r="46" spans="1:10" s="39" customFormat="1" ht="13.5" customHeight="1">
      <c r="A46" s="6"/>
      <c r="B46" s="126" t="s">
        <v>83</v>
      </c>
      <c r="C46" s="127"/>
      <c r="D46" s="27"/>
      <c r="E46" s="28">
        <f t="shared" si="0"/>
        <v>0</v>
      </c>
      <c r="F46" s="35"/>
      <c r="G46" s="126" t="s">
        <v>84</v>
      </c>
      <c r="H46" s="127"/>
      <c r="I46" s="27"/>
      <c r="J46" s="31">
        <f t="shared" si="2"/>
        <v>0</v>
      </c>
    </row>
    <row r="47" spans="1:10" s="40" customFormat="1" ht="13.5" customHeight="1">
      <c r="A47" s="6"/>
      <c r="B47" s="126" t="s">
        <v>85</v>
      </c>
      <c r="C47" s="127"/>
      <c r="D47" s="27"/>
      <c r="E47" s="28">
        <f t="shared" si="0"/>
        <v>0</v>
      </c>
      <c r="F47" s="35"/>
      <c r="G47" s="126" t="s">
        <v>86</v>
      </c>
      <c r="H47" s="127"/>
      <c r="I47" s="27"/>
      <c r="J47" s="31">
        <f t="shared" si="2"/>
        <v>0</v>
      </c>
    </row>
    <row r="48" spans="1:10" s="40" customFormat="1" ht="13.5" customHeight="1">
      <c r="A48" s="6"/>
      <c r="B48" s="126" t="s">
        <v>87</v>
      </c>
      <c r="C48" s="127"/>
      <c r="D48" s="27"/>
      <c r="E48" s="28">
        <f t="shared" si="0"/>
        <v>0</v>
      </c>
      <c r="F48" s="35"/>
      <c r="G48" s="126" t="s">
        <v>88</v>
      </c>
      <c r="H48" s="127"/>
      <c r="I48" s="27"/>
      <c r="J48" s="31">
        <f t="shared" si="2"/>
        <v>0</v>
      </c>
    </row>
    <row r="49" spans="1:10" s="40" customFormat="1" ht="13.5" customHeight="1">
      <c r="A49" s="6"/>
      <c r="B49" s="126" t="s">
        <v>89</v>
      </c>
      <c r="C49" s="127"/>
      <c r="D49" s="27"/>
      <c r="E49" s="28">
        <f t="shared" si="0"/>
        <v>0</v>
      </c>
      <c r="F49" s="35"/>
      <c r="G49" s="130" t="s">
        <v>90</v>
      </c>
      <c r="H49" s="131"/>
      <c r="I49" s="27"/>
      <c r="J49" s="31">
        <f t="shared" si="2"/>
        <v>0</v>
      </c>
    </row>
    <row r="50" spans="1:10" s="40" customFormat="1" ht="13.5" customHeight="1">
      <c r="A50" s="6"/>
      <c r="B50" s="126" t="s">
        <v>91</v>
      </c>
      <c r="C50" s="132"/>
      <c r="D50" s="27"/>
      <c r="E50" s="28">
        <f t="shared" si="0"/>
        <v>0</v>
      </c>
      <c r="F50" s="133" t="s">
        <v>92</v>
      </c>
      <c r="G50" s="134"/>
      <c r="H50" s="135"/>
      <c r="I50" s="28">
        <f>I51</f>
        <v>0</v>
      </c>
      <c r="J50" s="31">
        <f>J51</f>
        <v>0</v>
      </c>
    </row>
    <row r="51" spans="1:10" s="40" customFormat="1" ht="13.5" customHeight="1">
      <c r="A51" s="6"/>
      <c r="B51" s="25"/>
      <c r="C51" s="26"/>
      <c r="D51" s="28"/>
      <c r="E51" s="28"/>
      <c r="F51" s="23"/>
      <c r="G51" s="126" t="s">
        <v>92</v>
      </c>
      <c r="H51" s="127"/>
      <c r="I51" s="27"/>
      <c r="J51" s="31">
        <f t="shared" si="2"/>
        <v>0</v>
      </c>
    </row>
    <row r="52" spans="1:10" s="47" customFormat="1" ht="21.75" customHeight="1">
      <c r="A52" s="41"/>
      <c r="B52" s="42" t="s">
        <v>93</v>
      </c>
      <c r="C52" s="43"/>
      <c r="D52" s="44">
        <f>D6</f>
        <v>342250333</v>
      </c>
      <c r="E52" s="44">
        <f>IF(D$6&gt;0,(D52/D$6)*100,0)</f>
        <v>100</v>
      </c>
      <c r="F52" s="45"/>
      <c r="G52" s="42" t="s">
        <v>93</v>
      </c>
      <c r="H52" s="43"/>
      <c r="I52" s="44">
        <f>I6+I35</f>
        <v>342250333</v>
      </c>
      <c r="J52" s="46">
        <f>IF(I$52&gt;0,(I52/I$52)*100,0)</f>
        <v>100</v>
      </c>
    </row>
    <row r="53" spans="1:10" s="49" customFormat="1" ht="15" customHeight="1">
      <c r="A53" s="128"/>
      <c r="B53" s="128"/>
      <c r="C53" s="128"/>
      <c r="D53" s="48"/>
      <c r="E53" s="129"/>
      <c r="F53" s="129"/>
      <c r="G53" s="129"/>
      <c r="H53" s="32"/>
      <c r="I53" s="32"/>
      <c r="J53" s="32"/>
    </row>
    <row r="54" spans="1:10" s="49" customFormat="1" ht="15" customHeight="1">
      <c r="A54" s="129"/>
      <c r="B54" s="129"/>
      <c r="C54" s="129"/>
      <c r="D54" s="48"/>
      <c r="E54" s="129"/>
      <c r="F54" s="129"/>
      <c r="G54" s="129"/>
      <c r="H54" s="32"/>
      <c r="I54" s="32"/>
      <c r="J54" s="32"/>
    </row>
    <row r="55" spans="1:10" s="49" customFormat="1" ht="12.75" customHeight="1">
      <c r="A55" s="50"/>
      <c r="D55" s="51"/>
      <c r="E55" s="51"/>
      <c r="F55" s="24"/>
      <c r="G55" s="24"/>
      <c r="H55" s="24"/>
      <c r="I55" s="24"/>
      <c r="J55" s="24"/>
    </row>
    <row r="56" spans="1:10" s="49" customFormat="1" ht="12.75" customHeight="1">
      <c r="A56" s="52"/>
      <c r="B56" s="56"/>
      <c r="D56" s="57"/>
      <c r="E56" s="57"/>
      <c r="F56" s="32"/>
      <c r="G56" s="32"/>
      <c r="H56" s="32"/>
      <c r="I56" s="32"/>
      <c r="J56" s="32"/>
    </row>
    <row r="57" spans="1:10" s="2" customFormat="1" ht="16.5" customHeight="1">
      <c r="A57" s="52"/>
      <c r="B57" s="56"/>
      <c r="C57" s="49"/>
      <c r="D57" s="57"/>
      <c r="E57" s="57"/>
      <c r="F57" s="38"/>
      <c r="G57" s="38"/>
      <c r="H57" s="38"/>
      <c r="I57" s="38"/>
      <c r="J57" s="38"/>
    </row>
    <row r="58" spans="1:10" s="59" customFormat="1" ht="26.25" customHeight="1">
      <c r="A58" s="52"/>
      <c r="B58" s="56"/>
      <c r="C58" s="49"/>
      <c r="D58" s="57"/>
      <c r="E58" s="57"/>
      <c r="F58" s="58"/>
      <c r="G58" s="58"/>
      <c r="H58" s="58"/>
      <c r="I58" s="58"/>
      <c r="J58" s="58"/>
    </row>
    <row r="59" spans="1:10" s="61" customFormat="1" ht="18" customHeight="1">
      <c r="A59" s="52"/>
      <c r="B59" s="56"/>
      <c r="C59" s="49"/>
      <c r="D59" s="57"/>
      <c r="E59" s="57"/>
      <c r="F59" s="60"/>
      <c r="G59" s="60"/>
      <c r="H59" s="60"/>
      <c r="I59" s="60"/>
      <c r="J59" s="60"/>
    </row>
    <row r="60" spans="1:10" s="10" customFormat="1" ht="27" customHeight="1">
      <c r="A60" s="52"/>
      <c r="B60" s="56"/>
      <c r="C60" s="49"/>
      <c r="D60" s="57"/>
      <c r="E60" s="57"/>
      <c r="F60" s="62"/>
      <c r="G60" s="62"/>
      <c r="H60" s="62"/>
      <c r="I60" s="62"/>
      <c r="J60" s="62"/>
    </row>
    <row r="61" spans="1:10" s="13" customFormat="1" ht="21.75" customHeight="1">
      <c r="A61" s="52"/>
      <c r="B61" s="56"/>
      <c r="C61" s="49"/>
      <c r="D61" s="57"/>
      <c r="E61" s="57"/>
      <c r="F61" s="56"/>
      <c r="G61" s="56"/>
      <c r="H61" s="56"/>
      <c r="I61" s="56"/>
      <c r="J61" s="56"/>
    </row>
    <row r="62" spans="1:10" s="16" customFormat="1" ht="33" customHeight="1">
      <c r="A62" s="52"/>
      <c r="B62" s="56"/>
      <c r="C62" s="49"/>
      <c r="D62" s="57"/>
      <c r="E62" s="57"/>
      <c r="F62" s="39"/>
      <c r="G62" s="39"/>
      <c r="H62" s="39"/>
      <c r="I62" s="39"/>
      <c r="J62" s="39"/>
    </row>
    <row r="63" spans="1:10" s="16" customFormat="1" ht="6.75" customHeight="1">
      <c r="A63" s="52"/>
      <c r="B63" s="56"/>
      <c r="C63" s="49"/>
      <c r="D63" s="57"/>
      <c r="E63" s="57"/>
      <c r="F63" s="40"/>
      <c r="G63" s="40"/>
      <c r="H63" s="40"/>
      <c r="I63" s="40"/>
      <c r="J63" s="40"/>
    </row>
    <row r="64" spans="1:10" s="22" customFormat="1" ht="15" customHeight="1">
      <c r="A64" s="52"/>
      <c r="B64" s="56"/>
      <c r="C64" s="49"/>
      <c r="D64" s="57"/>
      <c r="E64" s="57"/>
      <c r="F64" s="40"/>
      <c r="G64" s="40"/>
      <c r="H64" s="40"/>
      <c r="I64" s="40"/>
      <c r="J64" s="40"/>
    </row>
    <row r="65" spans="6:10" ht="7.5" customHeight="1">
      <c r="F65" s="40"/>
      <c r="G65" s="40"/>
      <c r="H65" s="40"/>
      <c r="I65" s="40"/>
      <c r="J65" s="40"/>
    </row>
    <row r="66" spans="6:10" ht="19.5" customHeight="1">
      <c r="F66" s="40"/>
      <c r="G66" s="40"/>
      <c r="H66" s="40"/>
      <c r="I66" s="40"/>
      <c r="J66" s="40"/>
    </row>
    <row r="67" spans="6:10" ht="19.5" customHeight="1">
      <c r="F67" s="22"/>
      <c r="G67" s="22"/>
      <c r="H67" s="22"/>
      <c r="I67" s="22"/>
      <c r="J67" s="22"/>
    </row>
    <row r="68" spans="6:10" ht="19.5" customHeight="1">
      <c r="F68" s="47"/>
      <c r="G68" s="47"/>
      <c r="H68" s="47"/>
      <c r="I68" s="47"/>
      <c r="J68" s="47"/>
    </row>
    <row r="69" spans="6:10" ht="19.5" customHeight="1">
      <c r="F69" s="49"/>
      <c r="G69" s="49"/>
      <c r="H69" s="49"/>
      <c r="I69" s="49"/>
      <c r="J69" s="49"/>
    </row>
    <row r="70" spans="6:10" ht="19.5" customHeight="1">
      <c r="F70" s="49"/>
      <c r="G70" s="49"/>
      <c r="H70" s="49"/>
      <c r="I70" s="49"/>
      <c r="J70" s="49"/>
    </row>
    <row r="71" spans="6:10" ht="19.5" customHeight="1">
      <c r="F71" s="49"/>
      <c r="G71" s="49"/>
      <c r="H71" s="49"/>
      <c r="I71" s="49"/>
      <c r="J71" s="49"/>
    </row>
    <row r="72" spans="6:10" ht="19.5" customHeight="1">
      <c r="F72" s="49"/>
      <c r="G72" s="49"/>
      <c r="H72" s="49"/>
      <c r="I72" s="49"/>
      <c r="J72" s="49"/>
    </row>
    <row r="73" spans="6:10" ht="19.5" customHeight="1">
      <c r="F73" s="49"/>
      <c r="G73" s="49"/>
      <c r="H73" s="49"/>
      <c r="I73" s="49"/>
      <c r="J73" s="49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59"/>
      <c r="G75" s="59"/>
      <c r="H75" s="59"/>
      <c r="I75" s="59"/>
      <c r="J75" s="59"/>
    </row>
    <row r="76" spans="6:10" ht="19.5" customHeight="1">
      <c r="F76" s="61"/>
      <c r="G76" s="61"/>
      <c r="H76" s="61"/>
      <c r="I76" s="61"/>
      <c r="J76" s="61"/>
    </row>
    <row r="77" spans="6:10" ht="19.5" customHeight="1">
      <c r="F77" s="10"/>
      <c r="G77" s="10"/>
      <c r="H77" s="10"/>
      <c r="I77" s="10"/>
      <c r="J77" s="10"/>
    </row>
    <row r="78" spans="6:10" ht="19.5" customHeight="1">
      <c r="F78" s="13"/>
      <c r="G78" s="13"/>
      <c r="H78" s="13"/>
      <c r="I78" s="13"/>
      <c r="J78" s="13"/>
    </row>
    <row r="79" spans="6:10" ht="19.5" customHeight="1">
      <c r="F79" s="16"/>
      <c r="G79" s="16"/>
      <c r="H79" s="16"/>
      <c r="I79" s="16"/>
      <c r="J79" s="16"/>
    </row>
    <row r="80" spans="6:10" ht="19.5" customHeight="1">
      <c r="F80" s="16"/>
      <c r="G80" s="16"/>
      <c r="H80" s="16"/>
      <c r="I80" s="16"/>
      <c r="J80" s="16"/>
    </row>
    <row r="81" spans="6:10" ht="19.5" customHeight="1">
      <c r="F81" s="22"/>
      <c r="G81" s="22"/>
      <c r="H81" s="22"/>
      <c r="I81" s="22"/>
      <c r="J81" s="22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47" customFormat="1" ht="25.5" customHeight="1">
      <c r="A93" s="52"/>
      <c r="B93" s="56"/>
      <c r="C93" s="49"/>
      <c r="D93" s="57"/>
      <c r="E93" s="57"/>
      <c r="F93" s="63"/>
      <c r="G93" s="63"/>
      <c r="H93" s="63"/>
      <c r="I93" s="63"/>
      <c r="J93" s="63"/>
    </row>
    <row r="110" spans="6:10" ht="16.5">
      <c r="F110" s="47"/>
      <c r="G110" s="47"/>
      <c r="H110" s="47"/>
      <c r="I110" s="47"/>
      <c r="J110" s="47"/>
    </row>
  </sheetData>
  <mergeCells count="99">
    <mergeCell ref="A2:J2"/>
    <mergeCell ref="D3:H3"/>
    <mergeCell ref="D4:D5"/>
    <mergeCell ref="E4:E5"/>
    <mergeCell ref="I4:I5"/>
    <mergeCell ref="J4:J5"/>
    <mergeCell ref="A7:C7"/>
    <mergeCell ref="F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F15:H15"/>
    <mergeCell ref="B16:C16"/>
    <mergeCell ref="G16:H16"/>
    <mergeCell ref="A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F22:H22"/>
    <mergeCell ref="B23:C23"/>
    <mergeCell ref="G23:H23"/>
    <mergeCell ref="B24:C24"/>
    <mergeCell ref="G24:H24"/>
    <mergeCell ref="B25:C25"/>
    <mergeCell ref="F25:H25"/>
    <mergeCell ref="A26:C26"/>
    <mergeCell ref="G26:H26"/>
    <mergeCell ref="B27:C27"/>
    <mergeCell ref="F27:H27"/>
    <mergeCell ref="B28:C28"/>
    <mergeCell ref="G28:H28"/>
    <mergeCell ref="B29:C29"/>
    <mergeCell ref="G29:H29"/>
    <mergeCell ref="A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F36:H36"/>
    <mergeCell ref="B37:C37"/>
    <mergeCell ref="G37:H37"/>
    <mergeCell ref="B38:C38"/>
    <mergeCell ref="G38:H38"/>
    <mergeCell ref="B39:C39"/>
    <mergeCell ref="F39:H39"/>
    <mergeCell ref="B40:C40"/>
    <mergeCell ref="G40:H40"/>
    <mergeCell ref="A41:C41"/>
    <mergeCell ref="F41:H41"/>
    <mergeCell ref="B42:C42"/>
    <mergeCell ref="G42:H42"/>
    <mergeCell ref="A43:C43"/>
    <mergeCell ref="G43:H43"/>
    <mergeCell ref="B44:C44"/>
    <mergeCell ref="G44:H44"/>
    <mergeCell ref="A45:C45"/>
    <mergeCell ref="F45:H45"/>
    <mergeCell ref="B46:C46"/>
    <mergeCell ref="G46:H46"/>
    <mergeCell ref="B47:C47"/>
    <mergeCell ref="G47:H47"/>
    <mergeCell ref="B48:C48"/>
    <mergeCell ref="G48:H48"/>
    <mergeCell ref="B49:C49"/>
    <mergeCell ref="G49:H49"/>
    <mergeCell ref="B50:C50"/>
    <mergeCell ref="F50:H50"/>
    <mergeCell ref="G51:H51"/>
    <mergeCell ref="A53:C53"/>
    <mergeCell ref="E53:G53"/>
    <mergeCell ref="A54:C54"/>
    <mergeCell ref="E54:G5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2009-09-18T08:26:11Z</dcterms:created>
  <dcterms:modified xsi:type="dcterms:W3CDTF">2009-09-18T08:28:59Z</dcterms:modified>
  <cp:category/>
  <cp:version/>
  <cp:contentType/>
  <cp:contentStatus/>
</cp:coreProperties>
</file>