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4715" windowHeight="7515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<sst xmlns="http://schemas.openxmlformats.org/spreadsheetml/2006/main" count="108" uniqueCount="99">
  <si>
    <r>
      <t>附屬單位預算</t>
    </r>
    <r>
      <rPr>
        <b/>
        <sz val="22"/>
        <rFont val="Times New Roman"/>
        <family val="1"/>
      </rPr>
      <t>(</t>
    </r>
    <r>
      <rPr>
        <b/>
        <sz val="22"/>
        <rFont val="華康粗明體"/>
        <family val="3"/>
      </rPr>
      <t>營業部分</t>
    </r>
    <r>
      <rPr>
        <b/>
        <sz val="22"/>
        <rFont val="Times New Roman"/>
        <family val="1"/>
      </rPr>
      <t>)</t>
    </r>
    <r>
      <rPr>
        <b/>
        <sz val="22"/>
        <rFont val="華康粗明體"/>
        <family val="3"/>
      </rPr>
      <t>資產負債綜計表</t>
    </r>
  </si>
  <si>
    <t>　　　　　　　　　　　</t>
  </si>
  <si>
    <t>中華民國九十三年六月三十日</t>
  </si>
  <si>
    <t>單位:新臺幣元</t>
  </si>
  <si>
    <t>金     額</t>
  </si>
  <si>
    <t>％</t>
  </si>
  <si>
    <t>科           目</t>
  </si>
  <si>
    <t>資           產</t>
  </si>
  <si>
    <t>25,058,801,540,676.81</t>
  </si>
  <si>
    <t>負           債</t>
  </si>
  <si>
    <t>20,720,454,219,891.99</t>
  </si>
  <si>
    <t>流動資產</t>
  </si>
  <si>
    <t>流動負債</t>
  </si>
  <si>
    <t>現金</t>
  </si>
  <si>
    <t>短期債務</t>
  </si>
  <si>
    <t>存放銀行同業</t>
  </si>
  <si>
    <t>央行存款</t>
  </si>
  <si>
    <t>存放央行</t>
  </si>
  <si>
    <t>銀行同業存款</t>
  </si>
  <si>
    <t>短期投資</t>
  </si>
  <si>
    <t>國際金融機構存款</t>
  </si>
  <si>
    <t>應收款項</t>
  </si>
  <si>
    <t>應付款項</t>
  </si>
  <si>
    <t>黃金與白銀</t>
  </si>
  <si>
    <t>發行券幣</t>
  </si>
  <si>
    <t>存貨</t>
  </si>
  <si>
    <t>預收款項</t>
  </si>
  <si>
    <t>預付款項</t>
  </si>
  <si>
    <t>存款、匯款及金融債券</t>
  </si>
  <si>
    <t>短期墊款</t>
  </si>
  <si>
    <t>支票存款</t>
  </si>
  <si>
    <t>買匯貼現及放款</t>
  </si>
  <si>
    <t>活期存款</t>
  </si>
  <si>
    <t>買匯及貼現</t>
  </si>
  <si>
    <t>定期存款</t>
  </si>
  <si>
    <t>短期放款及透支</t>
  </si>
  <si>
    <t>儲蓄存款</t>
  </si>
  <si>
    <t>短期擔保放款及透支</t>
  </si>
  <si>
    <t>匯款</t>
  </si>
  <si>
    <t>中期放款</t>
  </si>
  <si>
    <t>金融債券</t>
  </si>
  <si>
    <t>中期擔保放款</t>
  </si>
  <si>
    <t>央行及同業融資</t>
  </si>
  <si>
    <t xml:space="preserve">長期放款 </t>
  </si>
  <si>
    <t>央行融資</t>
  </si>
  <si>
    <t>長期擔保放款</t>
  </si>
  <si>
    <t>同業融資</t>
  </si>
  <si>
    <t>銀行業融通</t>
  </si>
  <si>
    <t>長期負債</t>
  </si>
  <si>
    <t>基金長期投資及應收款</t>
  </si>
  <si>
    <t>長期債務</t>
  </si>
  <si>
    <t>基金</t>
  </si>
  <si>
    <t>其他負債</t>
  </si>
  <si>
    <t>長期投資</t>
  </si>
  <si>
    <t>營業及負債準備</t>
  </si>
  <si>
    <t>長期應收款項</t>
  </si>
  <si>
    <t>什項負債</t>
  </si>
  <si>
    <t>固定資產</t>
  </si>
  <si>
    <t>遞延負債</t>
  </si>
  <si>
    <t>土地</t>
  </si>
  <si>
    <t>受託買賣貸項</t>
  </si>
  <si>
    <t>土地改良物</t>
  </si>
  <si>
    <t>待整理負債</t>
  </si>
  <si>
    <t>房屋及建築</t>
  </si>
  <si>
    <t>少數股權</t>
  </si>
  <si>
    <t>機械及設備</t>
  </si>
  <si>
    <t>交通及運輸設備</t>
  </si>
  <si>
    <t>業 主 權 益</t>
  </si>
  <si>
    <t>什項設備</t>
  </si>
  <si>
    <t>資本</t>
  </si>
  <si>
    <t>租賃權益改良</t>
  </si>
  <si>
    <t>未完工程及訂購機件</t>
  </si>
  <si>
    <t>預收資本</t>
  </si>
  <si>
    <t>核能燃料</t>
  </si>
  <si>
    <t>資本公積</t>
  </si>
  <si>
    <t>租賃資產</t>
  </si>
  <si>
    <t>遞耗資產</t>
  </si>
  <si>
    <r>
      <t>保留盈餘</t>
    </r>
    <r>
      <rPr>
        <b/>
        <sz val="10"/>
        <rFont val="Times New Roman"/>
        <family val="1"/>
      </rPr>
      <t>(</t>
    </r>
    <r>
      <rPr>
        <b/>
        <sz val="10"/>
        <rFont val="華康粗明體"/>
        <family val="3"/>
      </rPr>
      <t>累積虧損－</t>
    </r>
    <r>
      <rPr>
        <b/>
        <sz val="10"/>
        <rFont val="Times New Roman"/>
        <family val="1"/>
      </rPr>
      <t>)</t>
    </r>
  </si>
  <si>
    <t>天然資源</t>
  </si>
  <si>
    <t>已指撥保留盈餘</t>
  </si>
  <si>
    <t>無形資產</t>
  </si>
  <si>
    <t>未指撥保留盈餘</t>
  </si>
  <si>
    <t>累積虧損</t>
  </si>
  <si>
    <t>其他資產</t>
  </si>
  <si>
    <t>權益調整</t>
  </si>
  <si>
    <t>非營業資產</t>
  </si>
  <si>
    <t>未實現長期投資損失</t>
  </si>
  <si>
    <t>什項資產</t>
  </si>
  <si>
    <t>累積換算調整數</t>
  </si>
  <si>
    <t>遞延資產</t>
  </si>
  <si>
    <t>兌換差價準備</t>
  </si>
  <si>
    <t>受託買賣借項</t>
  </si>
  <si>
    <t>未認列為退休金成本之淨損失</t>
  </si>
  <si>
    <t>待整理資產</t>
  </si>
  <si>
    <t>庫藏股票</t>
  </si>
  <si>
    <t>合           計</t>
  </si>
  <si>
    <r>
      <t>註：信託代理與保證資產</t>
    </r>
    <r>
      <rPr>
        <b/>
        <sz val="10"/>
        <rFont val="Times New Roman"/>
        <family val="1"/>
      </rPr>
      <t>(</t>
    </r>
    <r>
      <rPr>
        <b/>
        <sz val="10"/>
        <rFont val="華康中明體"/>
        <family val="3"/>
      </rPr>
      <t>負債</t>
    </r>
    <r>
      <rPr>
        <b/>
        <sz val="10"/>
        <rFont val="Times New Roman"/>
        <family val="1"/>
      </rPr>
      <t>) 8,931,614,021,827.66</t>
    </r>
    <r>
      <rPr>
        <b/>
        <sz val="10"/>
        <rFont val="華康中明體"/>
        <family val="3"/>
      </rPr>
      <t>元；期收</t>
    </r>
    <r>
      <rPr>
        <b/>
        <sz val="10"/>
        <rFont val="Times New Roman"/>
        <family val="1"/>
      </rPr>
      <t>(</t>
    </r>
    <r>
      <rPr>
        <b/>
        <sz val="10"/>
        <rFont val="華康中明體"/>
        <family val="3"/>
      </rPr>
      <t>期付</t>
    </r>
    <r>
      <rPr>
        <b/>
        <sz val="10"/>
        <rFont val="Times New Roman"/>
        <family val="1"/>
      </rPr>
      <t>)</t>
    </r>
    <r>
      <rPr>
        <b/>
        <sz val="10"/>
        <rFont val="華康中明體"/>
        <family val="3"/>
      </rPr>
      <t>款項</t>
    </r>
    <r>
      <rPr>
        <b/>
        <sz val="10"/>
        <rFont val="Times New Roman"/>
        <family val="1"/>
      </rPr>
      <t>1,821,694,419.92</t>
    </r>
    <r>
      <rPr>
        <b/>
        <sz val="10"/>
        <rFont val="華康中明體"/>
        <family val="3"/>
      </rPr>
      <t>元。</t>
    </r>
  </si>
  <si>
    <t xml:space="preserve">            </t>
  </si>
  <si>
    <t xml:space="preserve">         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</si>
</sst>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&quot;–&quot;* #,##0.00_);_(* &quot;…&quot;_);_(@_)"/>
    <numFmt numFmtId="177" formatCode="_(* #,##0.00_);_(&quot;–&quot;* #,##0.00_);_(* &quot;&quot;_);_(@_)"/>
    <numFmt numFmtId="178" formatCode="_(* #,##0_);_(* \(#,##0\);_(* &quot;-&quot;_);_(@_)"/>
  </numFmts>
  <fonts count="30">
    <font>
      <sz val="12"/>
      <name val="新細明體"/>
      <family val="1"/>
    </font>
    <font>
      <sz val="11"/>
      <name val="Times New Roman"/>
      <family val="1"/>
    </font>
    <font>
      <sz val="9"/>
      <name val="新細明體"/>
      <family val="1"/>
    </font>
    <font>
      <b/>
      <sz val="11"/>
      <name val="Times New Roman"/>
      <family val="1"/>
    </font>
    <font>
      <b/>
      <sz val="22"/>
      <name val="華康粗明體"/>
      <family val="3"/>
    </font>
    <font>
      <b/>
      <sz val="22"/>
      <name val="Times New Roman"/>
      <family val="1"/>
    </font>
    <font>
      <b/>
      <sz val="20"/>
      <name val="華康粗明體"/>
      <family val="3"/>
    </font>
    <font>
      <b/>
      <sz val="10"/>
      <name val="華康粗明體"/>
      <family val="3"/>
    </font>
    <font>
      <b/>
      <sz val="13"/>
      <name val="華康粗明體"/>
      <family val="3"/>
    </font>
    <font>
      <b/>
      <sz val="12"/>
      <name val="華康粗明體"/>
      <family val="3"/>
    </font>
    <font>
      <b/>
      <sz val="11"/>
      <name val="華康粗明體"/>
      <family val="3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華康行書體"/>
      <family val="3"/>
    </font>
    <font>
      <sz val="9"/>
      <name val="華康中明體"/>
      <family val="3"/>
    </font>
    <font>
      <sz val="10"/>
      <name val="Times New Roman"/>
      <family val="1"/>
    </font>
    <font>
      <sz val="12"/>
      <name val="華康行書體"/>
      <family val="3"/>
    </font>
    <font>
      <sz val="9"/>
      <name val="華康特粗明體"/>
      <family val="3"/>
    </font>
    <font>
      <sz val="9"/>
      <name val="Times New Roman"/>
      <family val="1"/>
    </font>
    <font>
      <sz val="9"/>
      <name val="華康行書體"/>
      <family val="3"/>
    </font>
    <font>
      <sz val="10"/>
      <name val="華康中明體"/>
      <family val="3"/>
    </font>
    <font>
      <sz val="11"/>
      <name val="華康特粗明體"/>
      <family val="3"/>
    </font>
    <font>
      <sz val="8"/>
      <name val="華康中明體"/>
      <family val="3"/>
    </font>
    <font>
      <b/>
      <sz val="10"/>
      <name val="華康中明體"/>
      <family val="3"/>
    </font>
    <font>
      <sz val="12"/>
      <name val="華康中明體"/>
      <family val="3"/>
    </font>
    <font>
      <sz val="10"/>
      <name val="華康特粗明體"/>
      <family val="3"/>
    </font>
    <font>
      <sz val="12"/>
      <name val="華康特粗明體"/>
      <family val="3"/>
    </font>
    <font>
      <b/>
      <sz val="20"/>
      <name val="華康特粗明體"/>
      <family val="3"/>
    </font>
    <font>
      <sz val="23"/>
      <name val="新細明體"/>
      <family val="1"/>
    </font>
    <font>
      <b/>
      <sz val="24"/>
      <name val="華康中黑體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2">
    <xf numFmtId="0" fontId="0" fillId="0" borderId="0" xfId="0" applyAlignment="1">
      <alignment vertical="center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76" fontId="1" fillId="0" borderId="0" xfId="0" applyNumberFormat="1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8" fillId="0" borderId="1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right"/>
    </xf>
    <xf numFmtId="0" fontId="9" fillId="0" borderId="0" xfId="0" applyFont="1" applyAlignment="1">
      <alignment vertical="center"/>
    </xf>
    <xf numFmtId="0" fontId="7" fillId="0" borderId="2" xfId="0" applyFont="1" applyBorder="1" applyAlignment="1">
      <alignment vertical="center"/>
    </xf>
    <xf numFmtId="0" fontId="10" fillId="0" borderId="2" xfId="0" applyFont="1" applyBorder="1" applyAlignment="1">
      <alignment vertical="center"/>
    </xf>
    <xf numFmtId="176" fontId="10" fillId="0" borderId="3" xfId="0" applyNumberFormat="1" applyFont="1" applyBorder="1" applyAlignment="1" quotePrefix="1">
      <alignment horizontal="center" vertical="center"/>
    </xf>
    <xf numFmtId="176" fontId="10" fillId="0" borderId="4" xfId="0" applyNumberFormat="1" applyFont="1" applyBorder="1" applyAlignment="1">
      <alignment horizontal="center" vertical="center"/>
    </xf>
    <xf numFmtId="176" fontId="10" fillId="0" borderId="3" xfId="0" applyNumberFormat="1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7" fillId="0" borderId="1" xfId="0" applyFont="1" applyBorder="1" applyAlignment="1">
      <alignment vertical="center"/>
    </xf>
    <xf numFmtId="0" fontId="10" fillId="0" borderId="1" xfId="0" applyFont="1" applyBorder="1" applyAlignment="1" quotePrefix="1">
      <alignment horizontal="left" vertical="top"/>
    </xf>
    <xf numFmtId="0" fontId="11" fillId="0" borderId="5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0" borderId="5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2" xfId="0" applyFont="1" applyBorder="1" applyAlignment="1" quotePrefix="1">
      <alignment horizontal="left"/>
    </xf>
    <xf numFmtId="0" fontId="10" fillId="0" borderId="7" xfId="0" applyFont="1" applyBorder="1" applyAlignment="1">
      <alignment vertical="center"/>
    </xf>
    <xf numFmtId="177" fontId="12" fillId="0" borderId="8" xfId="0" applyNumberFormat="1" applyFont="1" applyBorder="1" applyAlignment="1" applyProtection="1">
      <alignment horizontal="right"/>
      <protection/>
    </xf>
    <xf numFmtId="177" fontId="12" fillId="0" borderId="8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177" fontId="12" fillId="0" borderId="8" xfId="0" applyNumberFormat="1" applyFont="1" applyBorder="1" applyAlignment="1" applyProtection="1" quotePrefix="1">
      <alignment horizontal="right"/>
      <protection/>
    </xf>
    <xf numFmtId="177" fontId="12" fillId="0" borderId="9" xfId="0" applyNumberFormat="1" applyFont="1" applyBorder="1" applyAlignment="1" applyProtection="1">
      <alignment vertical="center"/>
      <protection/>
    </xf>
    <xf numFmtId="0" fontId="13" fillId="0" borderId="0" xfId="0" applyFont="1" applyAlignment="1">
      <alignment vertical="center"/>
    </xf>
    <xf numFmtId="43" fontId="13" fillId="0" borderId="0" xfId="0" applyNumberFormat="1" applyFont="1" applyAlignment="1">
      <alignment vertical="center"/>
    </xf>
    <xf numFmtId="0" fontId="7" fillId="0" borderId="0" xfId="0" applyFont="1" applyBorder="1" applyAlignment="1">
      <alignment horizontal="distributed"/>
    </xf>
    <xf numFmtId="0" fontId="11" fillId="0" borderId="0" xfId="0" applyFont="1" applyBorder="1" applyAlignment="1">
      <alignment horizontal="distributed"/>
    </xf>
    <xf numFmtId="0" fontId="11" fillId="0" borderId="8" xfId="0" applyFont="1" applyBorder="1" applyAlignment="1">
      <alignment horizontal="distributed"/>
    </xf>
    <xf numFmtId="0" fontId="7" fillId="0" borderId="9" xfId="0" applyFont="1" applyBorder="1" applyAlignment="1">
      <alignment horizontal="distributed"/>
    </xf>
    <xf numFmtId="0" fontId="13" fillId="0" borderId="0" xfId="0" applyFont="1" applyBorder="1" applyAlignment="1">
      <alignment vertical="center"/>
    </xf>
    <xf numFmtId="0" fontId="14" fillId="0" borderId="0" xfId="0" applyFont="1" applyBorder="1" applyAlignment="1">
      <alignment horizontal="distributed"/>
    </xf>
    <xf numFmtId="0" fontId="11" fillId="0" borderId="8" xfId="0" applyFont="1" applyBorder="1" applyAlignment="1">
      <alignment/>
    </xf>
    <xf numFmtId="177" fontId="15" fillId="0" borderId="8" xfId="0" applyNumberFormat="1" applyFont="1" applyBorder="1" applyAlignment="1" applyProtection="1">
      <alignment vertical="center"/>
      <protection/>
    </xf>
    <xf numFmtId="0" fontId="7" fillId="0" borderId="9" xfId="0" applyFont="1" applyBorder="1" applyAlignment="1">
      <alignment vertical="center"/>
    </xf>
    <xf numFmtId="0" fontId="14" fillId="0" borderId="0" xfId="0" applyFont="1" applyBorder="1" applyAlignment="1" quotePrefix="1">
      <alignment horizontal="distributed"/>
    </xf>
    <xf numFmtId="177" fontId="15" fillId="0" borderId="9" xfId="0" applyNumberFormat="1" applyFont="1" applyBorder="1" applyAlignment="1" applyProtection="1">
      <alignment vertical="center"/>
      <protection/>
    </xf>
    <xf numFmtId="0" fontId="16" fillId="0" borderId="0" xfId="0" applyFont="1" applyBorder="1" applyAlignment="1">
      <alignment vertical="center"/>
    </xf>
    <xf numFmtId="177" fontId="16" fillId="0" borderId="0" xfId="0" applyNumberFormat="1" applyFont="1" applyBorder="1" applyAlignment="1">
      <alignment vertical="center"/>
    </xf>
    <xf numFmtId="0" fontId="14" fillId="0" borderId="8" xfId="0" applyFont="1" applyBorder="1" applyAlignment="1">
      <alignment horizontal="distributed"/>
    </xf>
    <xf numFmtId="0" fontId="7" fillId="0" borderId="9" xfId="0" applyFont="1" applyBorder="1" applyAlignment="1" quotePrefix="1">
      <alignment horizontal="left"/>
    </xf>
    <xf numFmtId="0" fontId="17" fillId="0" borderId="0" xfId="0" applyFont="1" applyBorder="1" applyAlignment="1">
      <alignment horizontal="distributed"/>
    </xf>
    <xf numFmtId="0" fontId="18" fillId="0" borderId="8" xfId="0" applyFont="1" applyBorder="1" applyAlignment="1">
      <alignment/>
    </xf>
    <xf numFmtId="0" fontId="7" fillId="0" borderId="0" xfId="0" applyFont="1" applyBorder="1" applyAlignment="1" quotePrefix="1">
      <alignment horizontal="left"/>
    </xf>
    <xf numFmtId="177" fontId="13" fillId="0" borderId="0" xfId="0" applyNumberFormat="1" applyFont="1" applyBorder="1" applyAlignment="1">
      <alignment vertical="center"/>
    </xf>
    <xf numFmtId="0" fontId="10" fillId="0" borderId="0" xfId="0" applyFont="1" applyBorder="1" applyAlignment="1">
      <alignment horizontal="distributed"/>
    </xf>
    <xf numFmtId="0" fontId="10" fillId="0" borderId="8" xfId="0" applyFont="1" applyBorder="1" applyAlignment="1">
      <alignment/>
    </xf>
    <xf numFmtId="176" fontId="15" fillId="0" borderId="9" xfId="0" applyNumberFormat="1" applyFont="1" applyBorder="1" applyAlignment="1" applyProtection="1">
      <alignment vertical="center"/>
      <protection/>
    </xf>
    <xf numFmtId="0" fontId="14" fillId="0" borderId="0" xfId="0" applyFont="1" applyBorder="1" applyAlignment="1" quotePrefix="1">
      <alignment horizontal="distributed"/>
    </xf>
    <xf numFmtId="0" fontId="19" fillId="0" borderId="0" xfId="0" applyFont="1" applyBorder="1" applyAlignment="1" quotePrefix="1">
      <alignment horizontal="distributed"/>
    </xf>
    <xf numFmtId="0" fontId="20" fillId="0" borderId="0" xfId="0" applyFont="1" applyBorder="1" applyAlignment="1">
      <alignment horizontal="left" vertical="center"/>
    </xf>
    <xf numFmtId="0" fontId="21" fillId="0" borderId="0" xfId="0" applyFont="1" applyAlignment="1">
      <alignment vertical="center"/>
    </xf>
    <xf numFmtId="177" fontId="21" fillId="0" borderId="0" xfId="0" applyNumberFormat="1" applyFont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Border="1" applyAlignment="1">
      <alignment horizontal="distributed"/>
    </xf>
    <xf numFmtId="0" fontId="22" fillId="0" borderId="8" xfId="0" applyFont="1" applyBorder="1" applyAlignment="1">
      <alignment horizontal="distributed"/>
    </xf>
    <xf numFmtId="0" fontId="14" fillId="0" borderId="0" xfId="0" applyFont="1" applyBorder="1" applyAlignment="1">
      <alignment horizontal="distributed"/>
    </xf>
    <xf numFmtId="0" fontId="11" fillId="0" borderId="8" xfId="0" applyFont="1" applyBorder="1" applyAlignment="1">
      <alignment/>
    </xf>
    <xf numFmtId="0" fontId="7" fillId="0" borderId="9" xfId="0" applyFont="1" applyBorder="1" applyAlignment="1">
      <alignment horizontal="distributed"/>
    </xf>
    <xf numFmtId="0" fontId="7" fillId="0" borderId="1" xfId="0" applyFont="1" applyBorder="1" applyAlignment="1" quotePrefix="1">
      <alignment horizontal="right" vertical="center"/>
    </xf>
    <xf numFmtId="0" fontId="10" fillId="0" borderId="1" xfId="0" applyFont="1" applyBorder="1" applyAlignment="1" quotePrefix="1">
      <alignment horizontal="left" vertical="center"/>
    </xf>
    <xf numFmtId="0" fontId="10" fillId="0" borderId="10" xfId="0" applyFont="1" applyBorder="1" applyAlignment="1">
      <alignment vertical="center"/>
    </xf>
    <xf numFmtId="177" fontId="12" fillId="0" borderId="10" xfId="0" applyNumberFormat="1" applyFont="1" applyBorder="1" applyAlignment="1" applyProtection="1">
      <alignment horizontal="right" vertical="center"/>
      <protection/>
    </xf>
    <xf numFmtId="177" fontId="12" fillId="0" borderId="10" xfId="0" applyNumberFormat="1" applyFont="1" applyBorder="1" applyAlignment="1" applyProtection="1">
      <alignment vertical="center"/>
      <protection/>
    </xf>
    <xf numFmtId="0" fontId="7" fillId="0" borderId="5" xfId="0" applyFont="1" applyBorder="1" applyAlignment="1" quotePrefix="1">
      <alignment horizontal="right" vertical="center"/>
    </xf>
    <xf numFmtId="177" fontId="12" fillId="0" borderId="10" xfId="0" applyNumberFormat="1" applyFont="1" applyBorder="1" applyAlignment="1" applyProtection="1" quotePrefix="1">
      <alignment horizontal="right" vertical="center"/>
      <protection/>
    </xf>
    <xf numFmtId="177" fontId="12" fillId="0" borderId="5" xfId="0" applyNumberFormat="1" applyFont="1" applyBorder="1" applyAlignment="1" applyProtection="1">
      <alignment vertical="center"/>
      <protection/>
    </xf>
    <xf numFmtId="0" fontId="16" fillId="0" borderId="0" xfId="0" applyFont="1" applyAlignment="1">
      <alignment vertical="center"/>
    </xf>
    <xf numFmtId="0" fontId="23" fillId="0" borderId="2" xfId="0" applyFont="1" applyBorder="1" applyAlignment="1">
      <alignment horizontal="left"/>
    </xf>
    <xf numFmtId="0" fontId="24" fillId="0" borderId="0" xfId="0" applyFont="1" applyAlignment="1">
      <alignment vertical="center"/>
    </xf>
    <xf numFmtId="0" fontId="23" fillId="0" borderId="0" xfId="0" applyFont="1" applyBorder="1" applyAlignment="1">
      <alignment horizontal="left"/>
    </xf>
    <xf numFmtId="176" fontId="12" fillId="0" borderId="0" xfId="0" applyNumberFormat="1" applyFont="1" applyAlignment="1" applyProtection="1">
      <alignment vertical="center"/>
      <protection locked="0"/>
    </xf>
    <xf numFmtId="0" fontId="12" fillId="0" borderId="0" xfId="0" applyFont="1" applyBorder="1" applyAlignment="1">
      <alignment vertical="center"/>
    </xf>
    <xf numFmtId="176" fontId="24" fillId="0" borderId="0" xfId="0" applyNumberFormat="1" applyFont="1" applyAlignment="1">
      <alignment vertical="center"/>
    </xf>
    <xf numFmtId="0" fontId="20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6" fillId="0" borderId="0" xfId="0" applyFont="1" applyAlignment="1">
      <alignment vertical="center"/>
    </xf>
    <xf numFmtId="176" fontId="16" fillId="0" borderId="0" xfId="0" applyNumberFormat="1" applyFont="1" applyAlignment="1">
      <alignment vertical="center"/>
    </xf>
    <xf numFmtId="0" fontId="1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41" fontId="28" fillId="0" borderId="0" xfId="16" applyFont="1" applyAlignment="1">
      <alignment/>
    </xf>
    <xf numFmtId="41" fontId="29" fillId="0" borderId="0" xfId="16" applyFont="1" applyAlignment="1">
      <alignment/>
    </xf>
    <xf numFmtId="0" fontId="16" fillId="0" borderId="0" xfId="0" applyFont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93&#29151;&#26989;--&#36039;&#36000;&#34920;(&#21360;&#26360;&#29256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OTAL "/>
      <sheetName val="央行"/>
      <sheetName val="臺糖"/>
      <sheetName val="中船"/>
      <sheetName val="中油"/>
      <sheetName val="臺電"/>
      <sheetName val="漢翔"/>
      <sheetName val="唐榮"/>
      <sheetName val="輸銀"/>
      <sheetName val="自水"/>
      <sheetName val="中信"/>
      <sheetName val="存保"/>
      <sheetName val="臺銀"/>
      <sheetName val="土銀"/>
      <sheetName val="合庫"/>
      <sheetName val="印刷"/>
      <sheetName val="菸酒"/>
      <sheetName val="郵政"/>
      <sheetName val="電信"/>
      <sheetName val="臺鐵"/>
      <sheetName val="基港"/>
      <sheetName val="中港"/>
      <sheetName val="高港"/>
      <sheetName val="花港"/>
      <sheetName val="榮工"/>
      <sheetName val="勞保"/>
      <sheetName val="健保"/>
      <sheetName val="臺機"/>
      <sheetName val="中興紙業"/>
      <sheetName val="經濟部二辦"/>
      <sheetName val="高硫"/>
      <sheetName val="農工"/>
      <sheetName val="臺灣書店"/>
      <sheetName val="臺汽"/>
      <sheetName val="貨搬"/>
      <sheetName val="新生報"/>
      <sheetName val="臺影"/>
    </sheetNames>
    <sheetDataSet>
      <sheetData sheetId="1">
        <row r="8">
          <cell r="D8">
            <v>5197833290.71</v>
          </cell>
        </row>
        <row r="9">
          <cell r="D9">
            <v>306018940419.14</v>
          </cell>
        </row>
        <row r="10">
          <cell r="I10">
            <v>6545440892784.39</v>
          </cell>
        </row>
        <row r="11">
          <cell r="D11">
            <v>1335280582.35</v>
          </cell>
          <cell r="I11">
            <v>337319752.64</v>
          </cell>
        </row>
        <row r="12">
          <cell r="D12">
            <v>152881248145.92993</v>
          </cell>
          <cell r="I12">
            <v>193088500310.16</v>
          </cell>
        </row>
        <row r="13">
          <cell r="D13">
            <v>153014459816.77</v>
          </cell>
          <cell r="I13">
            <v>819596544637</v>
          </cell>
        </row>
        <row r="14">
          <cell r="D14">
            <v>1645953060.2500002</v>
          </cell>
          <cell r="I14">
            <v>472280512</v>
          </cell>
        </row>
        <row r="15">
          <cell r="D15">
            <v>128932915966.02</v>
          </cell>
        </row>
        <row r="16">
          <cell r="D16">
            <v>9520</v>
          </cell>
          <cell r="I16">
            <v>198729090389.44998</v>
          </cell>
        </row>
        <row r="19">
          <cell r="I19">
            <v>5366759209.59</v>
          </cell>
        </row>
        <row r="25">
          <cell r="D25">
            <v>617139842254.7401</v>
          </cell>
        </row>
        <row r="26">
          <cell r="I26">
            <v>173843252</v>
          </cell>
        </row>
        <row r="28">
          <cell r="D28">
            <v>7594173736979.4795</v>
          </cell>
          <cell r="I28">
            <v>19000000000</v>
          </cell>
        </row>
        <row r="29">
          <cell r="D29">
            <v>1287097082.01</v>
          </cell>
          <cell r="I29">
            <v>1083874880.26</v>
          </cell>
        </row>
        <row r="30">
          <cell r="I30">
            <v>382239906.42</v>
          </cell>
        </row>
        <row r="31">
          <cell r="D31">
            <v>6059948103.879999</v>
          </cell>
        </row>
        <row r="32">
          <cell r="D32">
            <v>30934005.480000004</v>
          </cell>
          <cell r="I32">
            <v>0</v>
          </cell>
        </row>
        <row r="33">
          <cell r="D33">
            <v>1789054752.7899997</v>
          </cell>
        </row>
        <row r="34">
          <cell r="D34">
            <v>982588260.2399998</v>
          </cell>
        </row>
        <row r="35">
          <cell r="D35">
            <v>52977123.2</v>
          </cell>
        </row>
        <row r="36">
          <cell r="D36">
            <v>350033207.14</v>
          </cell>
        </row>
        <row r="37">
          <cell r="I37">
            <v>80000000000</v>
          </cell>
        </row>
        <row r="38">
          <cell r="D38">
            <v>43060270</v>
          </cell>
        </row>
        <row r="40">
          <cell r="I40">
            <v>11221804930.279999</v>
          </cell>
        </row>
        <row r="42">
          <cell r="I42">
            <v>237838306542.34</v>
          </cell>
        </row>
        <row r="43">
          <cell r="I43">
            <v>198623516954.8</v>
          </cell>
        </row>
        <row r="44">
          <cell r="D44">
            <v>44187030</v>
          </cell>
        </row>
        <row r="46">
          <cell r="D46">
            <v>4246336671.5899997</v>
          </cell>
        </row>
        <row r="47">
          <cell r="D47">
            <v>1020627857.26</v>
          </cell>
        </row>
        <row r="48">
          <cell r="D48">
            <v>3638760361.98</v>
          </cell>
          <cell r="I48">
            <v>668530850699.63</v>
          </cell>
        </row>
        <row r="50">
          <cell r="D50">
            <v>0</v>
          </cell>
        </row>
      </sheetData>
      <sheetData sheetId="2">
        <row r="8">
          <cell r="D8">
            <v>64514282167.020004</v>
          </cell>
          <cell r="I8">
            <v>10983535218.7</v>
          </cell>
        </row>
        <row r="9">
          <cell r="D9">
            <v>0</v>
          </cell>
          <cell r="I9">
            <v>0</v>
          </cell>
        </row>
        <row r="10">
          <cell r="D10">
            <v>0</v>
          </cell>
          <cell r="I10">
            <v>0</v>
          </cell>
        </row>
        <row r="11">
          <cell r="D11">
            <v>854573154.48</v>
          </cell>
          <cell r="I11">
            <v>0</v>
          </cell>
        </row>
        <row r="12">
          <cell r="D12">
            <v>1305824432.53</v>
          </cell>
          <cell r="I12">
            <v>24196372805.039997</v>
          </cell>
        </row>
        <row r="13">
          <cell r="D13">
            <v>0</v>
          </cell>
          <cell r="I13">
            <v>0</v>
          </cell>
        </row>
        <row r="14">
          <cell r="D14">
            <v>10141174226.57</v>
          </cell>
          <cell r="I14">
            <v>7023273036.08</v>
          </cell>
        </row>
        <row r="15">
          <cell r="D15">
            <v>939029737.5600001</v>
          </cell>
        </row>
        <row r="16">
          <cell r="D16">
            <v>42743062.86</v>
          </cell>
          <cell r="I16">
            <v>0</v>
          </cell>
        </row>
        <row r="17">
          <cell r="I17">
            <v>0</v>
          </cell>
        </row>
        <row r="18">
          <cell r="D18">
            <v>0</v>
          </cell>
          <cell r="I18">
            <v>0</v>
          </cell>
        </row>
        <row r="19">
          <cell r="D19">
            <v>0</v>
          </cell>
          <cell r="I19">
            <v>0</v>
          </cell>
        </row>
        <row r="20">
          <cell r="D20">
            <v>0</v>
          </cell>
          <cell r="I20">
            <v>0</v>
          </cell>
        </row>
        <row r="21">
          <cell r="D21">
            <v>0</v>
          </cell>
          <cell r="I21">
            <v>0</v>
          </cell>
        </row>
        <row r="22">
          <cell r="D22">
            <v>0</v>
          </cell>
        </row>
        <row r="23">
          <cell r="D23">
            <v>0</v>
          </cell>
          <cell r="I23">
            <v>0</v>
          </cell>
        </row>
        <row r="24">
          <cell r="D24">
            <v>0</v>
          </cell>
          <cell r="I24">
            <v>0</v>
          </cell>
        </row>
        <row r="25">
          <cell r="D25">
            <v>0</v>
          </cell>
        </row>
        <row r="26">
          <cell r="I26">
            <v>417438186576.92</v>
          </cell>
        </row>
        <row r="27">
          <cell r="D27">
            <v>12506881</v>
          </cell>
        </row>
        <row r="28">
          <cell r="D28">
            <v>11169926336.55</v>
          </cell>
          <cell r="I28">
            <v>0</v>
          </cell>
        </row>
        <row r="29">
          <cell r="D29">
            <v>2083905</v>
          </cell>
          <cell r="I29">
            <v>920508642.0699999</v>
          </cell>
        </row>
        <row r="30">
          <cell r="I30">
            <v>16943073.29</v>
          </cell>
        </row>
        <row r="31">
          <cell r="D31">
            <v>619374033170.98</v>
          </cell>
          <cell r="I31">
            <v>0</v>
          </cell>
        </row>
        <row r="32">
          <cell r="D32">
            <v>782519400.4599999</v>
          </cell>
          <cell r="I32">
            <v>0</v>
          </cell>
        </row>
        <row r="33">
          <cell r="D33">
            <v>12624500830.76</v>
          </cell>
          <cell r="I33">
            <v>0</v>
          </cell>
        </row>
        <row r="34">
          <cell r="D34">
            <v>5356680443.92</v>
          </cell>
        </row>
        <row r="35">
          <cell r="D35">
            <v>1334710878.6000001</v>
          </cell>
        </row>
        <row r="36">
          <cell r="D36">
            <v>1426981479.8600001</v>
          </cell>
        </row>
        <row r="37">
          <cell r="D37">
            <v>36079459</v>
          </cell>
          <cell r="I37">
            <v>78288192570</v>
          </cell>
        </row>
        <row r="38">
          <cell r="D38">
            <v>2108755960.55</v>
          </cell>
          <cell r="I38">
            <v>0</v>
          </cell>
        </row>
        <row r="39">
          <cell r="D39">
            <v>0</v>
          </cell>
        </row>
        <row r="40">
          <cell r="D40">
            <v>44851716</v>
          </cell>
          <cell r="I40">
            <v>280372219413.92</v>
          </cell>
        </row>
        <row r="42">
          <cell r="D42">
            <v>0</v>
          </cell>
          <cell r="I42">
            <v>5330127559.84</v>
          </cell>
        </row>
        <row r="43">
          <cell r="I43">
            <v>4000579647.44</v>
          </cell>
        </row>
        <row r="44">
          <cell r="D44">
            <v>29631686.22</v>
          </cell>
          <cell r="I44">
            <v>0</v>
          </cell>
        </row>
        <row r="46">
          <cell r="D46">
            <v>86510281627</v>
          </cell>
          <cell r="I46">
            <v>0</v>
          </cell>
        </row>
        <row r="47">
          <cell r="D47">
            <v>1273779187.86</v>
          </cell>
          <cell r="I47">
            <v>110159563.44</v>
          </cell>
        </row>
        <row r="48">
          <cell r="D48">
            <v>4889910787.34</v>
          </cell>
          <cell r="I48">
            <v>0</v>
          </cell>
        </row>
        <row r="49">
          <cell r="D49">
            <v>0</v>
          </cell>
          <cell r="I49">
            <v>-3905237574.62</v>
          </cell>
        </row>
        <row r="50">
          <cell r="D50">
            <v>0</v>
          </cell>
        </row>
        <row r="51">
          <cell r="I51">
            <v>0</v>
          </cell>
        </row>
      </sheetData>
      <sheetData sheetId="3">
        <row r="8">
          <cell r="D8">
            <v>3858510881.67</v>
          </cell>
          <cell r="I8">
            <v>7508838848.77</v>
          </cell>
        </row>
        <row r="11">
          <cell r="D11">
            <v>4976000000</v>
          </cell>
        </row>
        <row r="12">
          <cell r="D12">
            <v>338134213.57</v>
          </cell>
          <cell r="I12">
            <v>2289876381.09</v>
          </cell>
        </row>
        <row r="14">
          <cell r="D14">
            <v>4731096066.91</v>
          </cell>
          <cell r="I14">
            <v>2600358466.05</v>
          </cell>
        </row>
        <row r="15">
          <cell r="D15">
            <v>1789586052.22</v>
          </cell>
        </row>
        <row r="16">
          <cell r="D16">
            <v>994195</v>
          </cell>
        </row>
        <row r="26">
          <cell r="I26">
            <v>9645937877.35</v>
          </cell>
        </row>
        <row r="28">
          <cell r="I28">
            <v>345643054.33</v>
          </cell>
        </row>
        <row r="29">
          <cell r="I29">
            <v>235604614</v>
          </cell>
        </row>
        <row r="31">
          <cell r="D31">
            <v>5692870411</v>
          </cell>
        </row>
        <row r="32">
          <cell r="D32">
            <v>223980176</v>
          </cell>
        </row>
        <row r="33">
          <cell r="D33">
            <v>2793617627</v>
          </cell>
        </row>
        <row r="34">
          <cell r="D34">
            <v>1699313437</v>
          </cell>
        </row>
        <row r="35">
          <cell r="D35">
            <v>35759528</v>
          </cell>
        </row>
        <row r="36">
          <cell r="D36">
            <v>8623898</v>
          </cell>
        </row>
        <row r="37">
          <cell r="I37">
            <v>11138997170</v>
          </cell>
        </row>
        <row r="38">
          <cell r="D38">
            <v>6567275.94</v>
          </cell>
        </row>
        <row r="40">
          <cell r="I40">
            <v>1965100</v>
          </cell>
        </row>
        <row r="43">
          <cell r="I43">
            <v>336243737.63</v>
          </cell>
        </row>
        <row r="44">
          <cell r="D44">
            <v>9655318</v>
          </cell>
          <cell r="I44">
            <v>-7224988940.41</v>
          </cell>
        </row>
        <row r="46">
          <cell r="D46">
            <v>82233615</v>
          </cell>
        </row>
        <row r="47">
          <cell r="D47">
            <v>14950667.2</v>
          </cell>
        </row>
        <row r="48">
          <cell r="D48">
            <v>616582946.3</v>
          </cell>
        </row>
      </sheetData>
      <sheetData sheetId="4">
        <row r="8">
          <cell r="D8">
            <v>10030557889.47</v>
          </cell>
          <cell r="I8">
            <v>16793252948.29</v>
          </cell>
        </row>
        <row r="11">
          <cell r="D11">
            <v>18157854735</v>
          </cell>
        </row>
        <row r="12">
          <cell r="D12">
            <v>34693042004.59</v>
          </cell>
          <cell r="I12">
            <v>53737581410.35</v>
          </cell>
        </row>
        <row r="14">
          <cell r="D14">
            <v>69650882709.01</v>
          </cell>
          <cell r="I14">
            <v>13102978687.86</v>
          </cell>
        </row>
        <row r="15">
          <cell r="D15">
            <v>13858000221.33</v>
          </cell>
        </row>
        <row r="16">
          <cell r="D16">
            <v>106896766.48</v>
          </cell>
        </row>
        <row r="26">
          <cell r="I26">
            <v>139156090682.83</v>
          </cell>
        </row>
        <row r="27">
          <cell r="D27">
            <v>2500000000</v>
          </cell>
        </row>
        <row r="28">
          <cell r="D28">
            <v>11239139922.33</v>
          </cell>
        </row>
        <row r="29">
          <cell r="D29">
            <v>118310417</v>
          </cell>
          <cell r="I29">
            <v>4058739267.76</v>
          </cell>
        </row>
        <row r="30">
          <cell r="I30">
            <v>1417183686.81</v>
          </cell>
        </row>
        <row r="31">
          <cell r="D31">
            <v>194911057451.57</v>
          </cell>
        </row>
        <row r="32">
          <cell r="D32">
            <v>3471260107.98</v>
          </cell>
        </row>
        <row r="33">
          <cell r="D33">
            <v>17086037884.26</v>
          </cell>
        </row>
        <row r="34">
          <cell r="D34">
            <v>66964609639.2</v>
          </cell>
        </row>
        <row r="35">
          <cell r="D35">
            <v>5552991091.9</v>
          </cell>
        </row>
        <row r="36">
          <cell r="D36">
            <v>934380094.64</v>
          </cell>
        </row>
        <row r="37">
          <cell r="D37">
            <v>838508253.22</v>
          </cell>
          <cell r="I37">
            <v>130100000000</v>
          </cell>
        </row>
        <row r="38">
          <cell r="D38">
            <v>8191088484.91</v>
          </cell>
        </row>
        <row r="40">
          <cell r="I40">
            <v>82142825724.73</v>
          </cell>
        </row>
        <row r="42">
          <cell r="I42">
            <v>47898399421.89</v>
          </cell>
        </row>
        <row r="43">
          <cell r="I43">
            <v>10308242744.5</v>
          </cell>
        </row>
        <row r="44">
          <cell r="D44">
            <v>148902427.55</v>
          </cell>
        </row>
        <row r="46">
          <cell r="D46">
            <v>7467857786.62</v>
          </cell>
        </row>
        <row r="47">
          <cell r="D47">
            <v>7027926838.33</v>
          </cell>
          <cell r="I47">
            <v>1330070775</v>
          </cell>
        </row>
        <row r="48">
          <cell r="D48">
            <v>27096060624.63</v>
          </cell>
        </row>
      </sheetData>
      <sheetData sheetId="5">
        <row r="8">
          <cell r="D8">
            <v>5019925711.95</v>
          </cell>
          <cell r="I8">
            <v>115547913328.61</v>
          </cell>
        </row>
        <row r="11">
          <cell r="D11">
            <v>890212270</v>
          </cell>
        </row>
        <row r="12">
          <cell r="D12">
            <v>26492770350.5</v>
          </cell>
          <cell r="I12">
            <v>61051982404.55</v>
          </cell>
        </row>
        <row r="14">
          <cell r="D14">
            <v>15209359233</v>
          </cell>
          <cell r="I14">
            <v>200675071</v>
          </cell>
        </row>
        <row r="15">
          <cell r="D15">
            <v>512278458.5</v>
          </cell>
        </row>
        <row r="16">
          <cell r="D16">
            <v>147810183</v>
          </cell>
        </row>
        <row r="26">
          <cell r="I26">
            <v>539462060370.66</v>
          </cell>
        </row>
        <row r="27">
          <cell r="D27">
            <v>2000000000</v>
          </cell>
        </row>
        <row r="28">
          <cell r="D28">
            <v>2270745579</v>
          </cell>
        </row>
        <row r="29">
          <cell r="D29">
            <v>2674200000</v>
          </cell>
          <cell r="I29">
            <v>4393226917.72</v>
          </cell>
        </row>
        <row r="30">
          <cell r="I30">
            <v>40318360774</v>
          </cell>
        </row>
        <row r="31">
          <cell r="D31">
            <v>227907689197.1</v>
          </cell>
        </row>
        <row r="32">
          <cell r="D32">
            <v>9738663856.31</v>
          </cell>
        </row>
        <row r="33">
          <cell r="D33">
            <v>36104867196.8</v>
          </cell>
        </row>
        <row r="34">
          <cell r="D34">
            <v>610434890335.95</v>
          </cell>
        </row>
        <row r="35">
          <cell r="D35">
            <v>4496657567.54</v>
          </cell>
        </row>
        <row r="36">
          <cell r="D36">
            <v>812877844.59</v>
          </cell>
        </row>
        <row r="37">
          <cell r="D37">
            <v>2804474672</v>
          </cell>
          <cell r="I37">
            <v>330000000000</v>
          </cell>
        </row>
        <row r="38">
          <cell r="D38">
            <v>297987621898.36</v>
          </cell>
        </row>
        <row r="39">
          <cell r="D39">
            <v>11260242481.19</v>
          </cell>
        </row>
        <row r="40">
          <cell r="I40">
            <v>114134546642.82</v>
          </cell>
        </row>
        <row r="42">
          <cell r="I42">
            <v>66848639708.82</v>
          </cell>
        </row>
        <row r="43">
          <cell r="I43">
            <v>11702763161.89</v>
          </cell>
        </row>
        <row r="44">
          <cell r="D44">
            <v>6339578598</v>
          </cell>
        </row>
        <row r="46">
          <cell r="D46">
            <v>13256604056.42</v>
          </cell>
        </row>
        <row r="47">
          <cell r="D47">
            <v>694918327.98</v>
          </cell>
        </row>
        <row r="48">
          <cell r="D48">
            <v>6569136381</v>
          </cell>
        </row>
        <row r="50">
          <cell r="D50">
            <v>34644180.88</v>
          </cell>
        </row>
      </sheetData>
      <sheetData sheetId="6">
        <row r="8">
          <cell r="D8">
            <v>395123150</v>
          </cell>
          <cell r="I8">
            <v>6497099664</v>
          </cell>
        </row>
        <row r="11">
          <cell r="D11">
            <v>113057048</v>
          </cell>
        </row>
        <row r="12">
          <cell r="D12">
            <v>3275069791</v>
          </cell>
          <cell r="I12">
            <v>4301029135</v>
          </cell>
        </row>
        <row r="14">
          <cell r="D14">
            <v>6628042114</v>
          </cell>
          <cell r="I14">
            <v>2648031781</v>
          </cell>
        </row>
        <row r="15">
          <cell r="D15">
            <v>2621597630</v>
          </cell>
        </row>
        <row r="16">
          <cell r="D16">
            <v>259438</v>
          </cell>
        </row>
        <row r="26">
          <cell r="I26">
            <v>1955974231</v>
          </cell>
        </row>
        <row r="28">
          <cell r="D28">
            <v>983002864</v>
          </cell>
          <cell r="I28">
            <v>67165041</v>
          </cell>
        </row>
        <row r="29">
          <cell r="D29">
            <v>535179628</v>
          </cell>
          <cell r="I29">
            <v>126326700</v>
          </cell>
        </row>
        <row r="32">
          <cell r="D32">
            <v>54029890</v>
          </cell>
        </row>
        <row r="33">
          <cell r="D33">
            <v>1927153149</v>
          </cell>
        </row>
        <row r="34">
          <cell r="D34">
            <v>2220953233</v>
          </cell>
        </row>
        <row r="35">
          <cell r="D35">
            <v>426723020</v>
          </cell>
        </row>
        <row r="36">
          <cell r="D36">
            <v>47379825</v>
          </cell>
        </row>
        <row r="37">
          <cell r="I37">
            <v>9082614280</v>
          </cell>
        </row>
        <row r="38">
          <cell r="D38">
            <v>315587422</v>
          </cell>
        </row>
        <row r="40">
          <cell r="I40">
            <v>980321246</v>
          </cell>
        </row>
        <row r="42">
          <cell r="I42">
            <v>1522511839</v>
          </cell>
        </row>
        <row r="43">
          <cell r="I43">
            <v>-256358781</v>
          </cell>
        </row>
        <row r="44">
          <cell r="D44">
            <v>46929697</v>
          </cell>
          <cell r="I44">
            <v>-5801954122</v>
          </cell>
        </row>
        <row r="46">
          <cell r="D46">
            <v>160</v>
          </cell>
        </row>
        <row r="47">
          <cell r="D47">
            <v>844767676</v>
          </cell>
          <cell r="I47">
            <v>65302031</v>
          </cell>
        </row>
        <row r="48">
          <cell r="D48">
            <v>753207310</v>
          </cell>
        </row>
      </sheetData>
      <sheetData sheetId="7">
        <row r="8">
          <cell r="D8">
            <v>7993302.8</v>
          </cell>
          <cell r="I8">
            <v>12326498855.17</v>
          </cell>
        </row>
        <row r="12">
          <cell r="D12">
            <v>1102926747.06</v>
          </cell>
          <cell r="I12">
            <v>1993386022</v>
          </cell>
        </row>
        <row r="14">
          <cell r="D14">
            <v>5305440910.75</v>
          </cell>
          <cell r="I14">
            <v>124203085.87</v>
          </cell>
        </row>
        <row r="15">
          <cell r="D15">
            <v>98631729</v>
          </cell>
        </row>
        <row r="16">
          <cell r="D16">
            <v>50000</v>
          </cell>
        </row>
        <row r="26">
          <cell r="I26">
            <v>11684488910</v>
          </cell>
        </row>
        <row r="28">
          <cell r="D28">
            <v>305399758</v>
          </cell>
          <cell r="I28">
            <v>10877016.03</v>
          </cell>
        </row>
        <row r="29">
          <cell r="D29">
            <v>9908312.2</v>
          </cell>
          <cell r="I29">
            <v>188140767</v>
          </cell>
        </row>
        <row r="31">
          <cell r="D31">
            <v>2198154417.5</v>
          </cell>
        </row>
        <row r="32">
          <cell r="D32">
            <v>8003453.58</v>
          </cell>
        </row>
        <row r="33">
          <cell r="D33">
            <v>1300798894.19</v>
          </cell>
        </row>
        <row r="34">
          <cell r="D34">
            <v>1679986946.64</v>
          </cell>
        </row>
        <row r="35">
          <cell r="D35">
            <v>17726518.42</v>
          </cell>
        </row>
        <row r="36">
          <cell r="D36">
            <v>5205090.53</v>
          </cell>
        </row>
        <row r="37">
          <cell r="I37">
            <v>7000000000</v>
          </cell>
        </row>
        <row r="38">
          <cell r="D38">
            <v>111279590</v>
          </cell>
        </row>
        <row r="43">
          <cell r="I43">
            <v>1377073151.24</v>
          </cell>
        </row>
        <row r="44">
          <cell r="D44">
            <v>3612142</v>
          </cell>
          <cell r="I44">
            <v>-6511506235.67</v>
          </cell>
        </row>
        <row r="46">
          <cell r="D46">
            <v>15702618418.97</v>
          </cell>
        </row>
        <row r="47">
          <cell r="D47">
            <v>335425340</v>
          </cell>
        </row>
      </sheetData>
      <sheetData sheetId="8">
        <row r="8">
          <cell r="D8">
            <v>563042.09</v>
          </cell>
        </row>
        <row r="9">
          <cell r="D9">
            <v>2798906208.65</v>
          </cell>
        </row>
        <row r="10">
          <cell r="D10">
            <v>61628.91</v>
          </cell>
          <cell r="I10">
            <v>6303297040</v>
          </cell>
        </row>
        <row r="11">
          <cell r="D11">
            <v>8668024903</v>
          </cell>
        </row>
        <row r="12">
          <cell r="D12">
            <v>480784117.25</v>
          </cell>
          <cell r="I12">
            <v>491159648.57</v>
          </cell>
        </row>
        <row r="14">
          <cell r="I14">
            <v>2421738</v>
          </cell>
        </row>
        <row r="15">
          <cell r="D15">
            <v>49708100.23</v>
          </cell>
        </row>
        <row r="16">
          <cell r="D16">
            <v>17959923.53</v>
          </cell>
        </row>
        <row r="19">
          <cell r="D19">
            <v>5249499978.8</v>
          </cell>
        </row>
        <row r="20">
          <cell r="D20">
            <v>106887404.8</v>
          </cell>
        </row>
        <row r="21">
          <cell r="D21">
            <v>9424092253.3</v>
          </cell>
          <cell r="I21">
            <v>12500000000</v>
          </cell>
        </row>
        <row r="22">
          <cell r="D22">
            <v>3868484087.98</v>
          </cell>
        </row>
        <row r="23">
          <cell r="D23">
            <v>1634612622.33</v>
          </cell>
          <cell r="I23">
            <v>59624812512.95</v>
          </cell>
        </row>
        <row r="24">
          <cell r="D24">
            <v>67948036542.25</v>
          </cell>
          <cell r="I24">
            <v>874409000</v>
          </cell>
        </row>
        <row r="26">
          <cell r="I26">
            <v>2074369264.05</v>
          </cell>
        </row>
        <row r="28">
          <cell r="D28">
            <v>102500000</v>
          </cell>
          <cell r="I28">
            <v>1568528269.97</v>
          </cell>
        </row>
        <row r="29">
          <cell r="I29">
            <v>31492553.97</v>
          </cell>
        </row>
        <row r="31">
          <cell r="D31">
            <v>233713794</v>
          </cell>
        </row>
        <row r="33">
          <cell r="D33">
            <v>244145877.44</v>
          </cell>
        </row>
        <row r="34">
          <cell r="D34">
            <v>30120172.26</v>
          </cell>
        </row>
        <row r="35">
          <cell r="D35">
            <v>2846086.61</v>
          </cell>
        </row>
        <row r="36">
          <cell r="D36">
            <v>6852518.39</v>
          </cell>
        </row>
        <row r="37">
          <cell r="D37">
            <v>10489.57</v>
          </cell>
          <cell r="I37">
            <v>12000000000</v>
          </cell>
        </row>
        <row r="40">
          <cell r="I40">
            <v>92619001</v>
          </cell>
        </row>
        <row r="42">
          <cell r="I42">
            <v>4489282319.59</v>
          </cell>
        </row>
        <row r="43">
          <cell r="I43">
            <v>265738972.28</v>
          </cell>
        </row>
        <row r="44">
          <cell r="D44">
            <v>51288928.5</v>
          </cell>
        </row>
        <row r="47">
          <cell r="D47">
            <v>34708522.79</v>
          </cell>
          <cell r="I47">
            <v>737230280.3</v>
          </cell>
        </row>
        <row r="48">
          <cell r="D48">
            <v>101553398</v>
          </cell>
        </row>
      </sheetData>
      <sheetData sheetId="9">
        <row r="8">
          <cell r="D8">
            <v>405684087.11</v>
          </cell>
          <cell r="I8">
            <v>11772908585</v>
          </cell>
        </row>
        <row r="11">
          <cell r="D11">
            <v>2500000000</v>
          </cell>
        </row>
        <row r="12">
          <cell r="D12">
            <v>384684353.74</v>
          </cell>
          <cell r="I12">
            <v>5536347166.73</v>
          </cell>
        </row>
        <row r="14">
          <cell r="D14">
            <v>306462383.54</v>
          </cell>
          <cell r="I14">
            <v>329374478.53</v>
          </cell>
        </row>
        <row r="15">
          <cell r="D15">
            <v>2158961103.41</v>
          </cell>
        </row>
        <row r="16">
          <cell r="D16">
            <v>91228678</v>
          </cell>
        </row>
        <row r="26">
          <cell r="I26">
            <v>88839233270.28</v>
          </cell>
        </row>
        <row r="29">
          <cell r="I29">
            <v>949114547.15</v>
          </cell>
        </row>
        <row r="30">
          <cell r="I30">
            <v>63658534</v>
          </cell>
        </row>
        <row r="31">
          <cell r="D31">
            <v>78521820137.39</v>
          </cell>
        </row>
        <row r="32">
          <cell r="D32">
            <v>2334188874.85</v>
          </cell>
        </row>
        <row r="33">
          <cell r="D33">
            <v>3874811140.86</v>
          </cell>
        </row>
        <row r="34">
          <cell r="D34">
            <v>136384393818.29</v>
          </cell>
        </row>
        <row r="35">
          <cell r="D35">
            <v>216659845.58</v>
          </cell>
        </row>
        <row r="36">
          <cell r="D36">
            <v>129591349.23</v>
          </cell>
        </row>
        <row r="37">
          <cell r="I37">
            <v>117500000000</v>
          </cell>
        </row>
        <row r="38">
          <cell r="D38">
            <v>8451788541.65</v>
          </cell>
          <cell r="I38">
            <v>3052363316.33</v>
          </cell>
        </row>
        <row r="40">
          <cell r="I40">
            <v>19862756410.63</v>
          </cell>
        </row>
        <row r="42">
          <cell r="I42">
            <v>2380344248.36</v>
          </cell>
        </row>
        <row r="43">
          <cell r="I43">
            <v>1350579126.68</v>
          </cell>
        </row>
        <row r="44">
          <cell r="D44">
            <v>61183798</v>
          </cell>
        </row>
        <row r="46">
          <cell r="D46">
            <v>583477087.05</v>
          </cell>
        </row>
        <row r="47">
          <cell r="D47">
            <v>333012037.99</v>
          </cell>
        </row>
        <row r="48">
          <cell r="D48">
            <v>14898024225</v>
          </cell>
        </row>
        <row r="50">
          <cell r="D50">
            <v>708222</v>
          </cell>
        </row>
      </sheetData>
      <sheetData sheetId="10">
        <row r="8">
          <cell r="D8">
            <v>3756058321.29</v>
          </cell>
        </row>
        <row r="9">
          <cell r="D9">
            <v>38452354501.61</v>
          </cell>
          <cell r="I9">
            <v>53512184.97</v>
          </cell>
        </row>
        <row r="10">
          <cell r="D10">
            <v>15698497069.78</v>
          </cell>
          <cell r="I10">
            <v>3084952232.14</v>
          </cell>
        </row>
        <row r="11">
          <cell r="D11">
            <v>60502857816.74</v>
          </cell>
        </row>
        <row r="12">
          <cell r="D12">
            <v>62849073551.28</v>
          </cell>
          <cell r="I12">
            <v>23551973337.44</v>
          </cell>
        </row>
        <row r="14">
          <cell r="D14">
            <v>114255510</v>
          </cell>
          <cell r="I14">
            <v>52479867.27</v>
          </cell>
        </row>
        <row r="15">
          <cell r="D15">
            <v>196295652.74</v>
          </cell>
        </row>
        <row r="16">
          <cell r="D16">
            <v>148239008.5</v>
          </cell>
          <cell r="I16">
            <v>3058283008.71</v>
          </cell>
        </row>
        <row r="17">
          <cell r="I17">
            <v>26397361374.83</v>
          </cell>
        </row>
        <row r="18">
          <cell r="D18">
            <v>580669054.39</v>
          </cell>
          <cell r="I18">
            <v>46781948184.86</v>
          </cell>
        </row>
        <row r="19">
          <cell r="D19">
            <v>38448033561.17</v>
          </cell>
          <cell r="I19">
            <v>105141854046.23</v>
          </cell>
        </row>
        <row r="20">
          <cell r="D20">
            <v>7065836823.2</v>
          </cell>
          <cell r="I20">
            <v>221286.35</v>
          </cell>
        </row>
        <row r="21">
          <cell r="D21">
            <v>18664960895.67</v>
          </cell>
        </row>
        <row r="22">
          <cell r="D22">
            <v>13137490218.74</v>
          </cell>
        </row>
        <row r="23">
          <cell r="D23">
            <v>19027838352.8</v>
          </cell>
          <cell r="I23">
            <v>30935306762</v>
          </cell>
        </row>
        <row r="24">
          <cell r="D24">
            <v>86945148628.72</v>
          </cell>
          <cell r="I24">
            <v>20515708862.62</v>
          </cell>
        </row>
        <row r="26">
          <cell r="I26">
            <v>739141259</v>
          </cell>
        </row>
        <row r="28">
          <cell r="D28">
            <v>34025864715.64</v>
          </cell>
          <cell r="I28">
            <v>132064463227.73</v>
          </cell>
        </row>
        <row r="29">
          <cell r="I29">
            <v>2775526186.35</v>
          </cell>
        </row>
        <row r="30">
          <cell r="I30">
            <v>93258375</v>
          </cell>
        </row>
        <row r="31">
          <cell r="D31">
            <v>6798526714</v>
          </cell>
          <cell r="I31">
            <v>451299536</v>
          </cell>
        </row>
        <row r="32">
          <cell r="D32">
            <v>5310314.08</v>
          </cell>
        </row>
        <row r="33">
          <cell r="D33">
            <v>1767776846.81</v>
          </cell>
        </row>
        <row r="34">
          <cell r="D34">
            <v>268155318</v>
          </cell>
        </row>
        <row r="35">
          <cell r="D35">
            <v>34475166</v>
          </cell>
        </row>
        <row r="36">
          <cell r="D36">
            <v>40193318.8</v>
          </cell>
        </row>
        <row r="37">
          <cell r="D37">
            <v>4976927</v>
          </cell>
          <cell r="I37">
            <v>10000000000</v>
          </cell>
        </row>
        <row r="38">
          <cell r="D38">
            <v>58285862</v>
          </cell>
        </row>
        <row r="40">
          <cell r="I40">
            <v>6345931674.46</v>
          </cell>
        </row>
        <row r="42">
          <cell r="I42">
            <v>396631780.3</v>
          </cell>
        </row>
        <row r="43">
          <cell r="I43">
            <v>557618168.86</v>
          </cell>
        </row>
        <row r="44">
          <cell r="D44">
            <v>79373552.46</v>
          </cell>
        </row>
        <row r="46">
          <cell r="I46">
            <v>-37996000</v>
          </cell>
        </row>
        <row r="47">
          <cell r="D47">
            <v>3183647139.7</v>
          </cell>
          <cell r="I47">
            <v>17850943</v>
          </cell>
        </row>
        <row r="48">
          <cell r="D48">
            <v>669614581</v>
          </cell>
        </row>
        <row r="49">
          <cell r="D49">
            <v>453516876</v>
          </cell>
        </row>
      </sheetData>
      <sheetData sheetId="11">
        <row r="8">
          <cell r="D8">
            <v>1009118</v>
          </cell>
        </row>
        <row r="10">
          <cell r="D10">
            <v>17502682816.5</v>
          </cell>
        </row>
        <row r="11">
          <cell r="D11">
            <v>5825906919</v>
          </cell>
        </row>
        <row r="12">
          <cell r="D12">
            <v>264181736</v>
          </cell>
          <cell r="I12">
            <v>1365140592</v>
          </cell>
        </row>
        <row r="15">
          <cell r="D15">
            <v>61663703</v>
          </cell>
        </row>
        <row r="16">
          <cell r="D16">
            <v>10068595</v>
          </cell>
        </row>
        <row r="26">
          <cell r="I26">
            <v>25551040</v>
          </cell>
        </row>
        <row r="28">
          <cell r="I28">
            <v>11560351590</v>
          </cell>
        </row>
        <row r="29">
          <cell r="I29">
            <v>753000</v>
          </cell>
        </row>
        <row r="31">
          <cell r="D31">
            <v>294981555</v>
          </cell>
        </row>
        <row r="33">
          <cell r="D33">
            <v>212658177</v>
          </cell>
        </row>
        <row r="34">
          <cell r="D34">
            <v>29629199</v>
          </cell>
        </row>
        <row r="35">
          <cell r="D35">
            <v>7246417</v>
          </cell>
        </row>
        <row r="36">
          <cell r="D36">
            <v>7060571</v>
          </cell>
        </row>
        <row r="37">
          <cell r="I37">
            <v>10000000000</v>
          </cell>
        </row>
        <row r="40">
          <cell r="I40">
            <v>40597866</v>
          </cell>
        </row>
        <row r="42">
          <cell r="I42">
            <v>1236166592.5</v>
          </cell>
        </row>
        <row r="44">
          <cell r="D44">
            <v>2991309</v>
          </cell>
        </row>
        <row r="47">
          <cell r="D47">
            <v>8480565</v>
          </cell>
        </row>
      </sheetData>
      <sheetData sheetId="12">
        <row r="8">
          <cell r="D8">
            <v>18800852964.9</v>
          </cell>
        </row>
        <row r="9">
          <cell r="D9">
            <v>51980907340.51</v>
          </cell>
          <cell r="I9">
            <v>9584401613.47</v>
          </cell>
        </row>
        <row r="10">
          <cell r="D10">
            <v>247493946041.31</v>
          </cell>
          <cell r="I10">
            <v>170217200550.44</v>
          </cell>
        </row>
        <row r="11">
          <cell r="D11">
            <v>746985327478</v>
          </cell>
        </row>
        <row r="12">
          <cell r="D12">
            <v>75890571926.97</v>
          </cell>
          <cell r="I12">
            <v>69595748113.66</v>
          </cell>
        </row>
        <row r="13">
          <cell r="D13">
            <v>788642.16</v>
          </cell>
        </row>
        <row r="14">
          <cell r="I14">
            <v>1687766382.99</v>
          </cell>
        </row>
        <row r="15">
          <cell r="D15">
            <v>1797780439.3</v>
          </cell>
        </row>
        <row r="16">
          <cell r="D16">
            <v>46270026091.86</v>
          </cell>
          <cell r="I16">
            <v>312093957223.95</v>
          </cell>
        </row>
        <row r="17">
          <cell r="I17">
            <v>94979711565.47</v>
          </cell>
        </row>
        <row r="18">
          <cell r="D18">
            <v>3601246027</v>
          </cell>
          <cell r="I18">
            <v>260743703885.05</v>
          </cell>
        </row>
        <row r="19">
          <cell r="D19">
            <v>240687266900.2</v>
          </cell>
          <cell r="I19">
            <v>1355958825313.83</v>
          </cell>
        </row>
        <row r="20">
          <cell r="D20">
            <v>71282616796.49</v>
          </cell>
          <cell r="I20">
            <v>380694826</v>
          </cell>
        </row>
        <row r="21">
          <cell r="D21">
            <v>293075397194</v>
          </cell>
        </row>
        <row r="22">
          <cell r="D22">
            <v>80650437318.17</v>
          </cell>
        </row>
        <row r="23">
          <cell r="D23">
            <v>198947730070</v>
          </cell>
        </row>
        <row r="24">
          <cell r="D24">
            <v>212771582571.69</v>
          </cell>
          <cell r="I24">
            <v>7399564675</v>
          </cell>
        </row>
        <row r="26">
          <cell r="I26">
            <v>42664407889.5</v>
          </cell>
        </row>
        <row r="28">
          <cell r="D28">
            <v>46009282414.96</v>
          </cell>
          <cell r="I28">
            <v>225875795.82</v>
          </cell>
        </row>
        <row r="29">
          <cell r="D29">
            <v>30918223395</v>
          </cell>
          <cell r="I29">
            <v>1127148306.89</v>
          </cell>
        </row>
        <row r="31">
          <cell r="D31">
            <v>76898034465.4</v>
          </cell>
          <cell r="I31">
            <v>190045523</v>
          </cell>
        </row>
        <row r="32">
          <cell r="I32">
            <v>62193067.09</v>
          </cell>
        </row>
        <row r="33">
          <cell r="D33">
            <v>7627041994.68</v>
          </cell>
        </row>
        <row r="34">
          <cell r="D34">
            <v>1405337652.91</v>
          </cell>
        </row>
        <row r="35">
          <cell r="D35">
            <v>393101102.96</v>
          </cell>
        </row>
        <row r="36">
          <cell r="D36">
            <v>213174609.01</v>
          </cell>
        </row>
        <row r="37">
          <cell r="D37">
            <v>98123779</v>
          </cell>
          <cell r="I37">
            <v>48000000000</v>
          </cell>
        </row>
        <row r="38">
          <cell r="D38">
            <v>93060409</v>
          </cell>
        </row>
        <row r="40">
          <cell r="I40">
            <v>97314647484.66</v>
          </cell>
        </row>
        <row r="42">
          <cell r="I42">
            <v>3547677719.1</v>
          </cell>
        </row>
        <row r="43">
          <cell r="I43">
            <v>8482943597.35</v>
          </cell>
        </row>
        <row r="44">
          <cell r="D44">
            <v>379910989.75</v>
          </cell>
        </row>
        <row r="46">
          <cell r="D46">
            <v>11787663581.5</v>
          </cell>
        </row>
        <row r="47">
          <cell r="D47">
            <v>16835975096.22</v>
          </cell>
          <cell r="I47">
            <v>59513015</v>
          </cell>
        </row>
        <row r="48">
          <cell r="D48">
            <v>871758212.6</v>
          </cell>
        </row>
        <row r="49">
          <cell r="D49">
            <v>191100423</v>
          </cell>
        </row>
        <row r="50">
          <cell r="D50">
            <v>357760619.72</v>
          </cell>
        </row>
      </sheetData>
      <sheetData sheetId="13">
        <row r="8">
          <cell r="D8">
            <v>18708141860.17</v>
          </cell>
        </row>
        <row r="9">
          <cell r="D9">
            <v>23463830420.13</v>
          </cell>
          <cell r="I9">
            <v>734904057.28</v>
          </cell>
        </row>
        <row r="10">
          <cell r="D10">
            <v>166588427978.93</v>
          </cell>
          <cell r="I10">
            <v>38634372564.75</v>
          </cell>
        </row>
        <row r="11">
          <cell r="D11">
            <v>148624859088.25</v>
          </cell>
        </row>
        <row r="12">
          <cell r="D12">
            <v>29123777938.65</v>
          </cell>
          <cell r="I12">
            <v>41073656844.06</v>
          </cell>
        </row>
        <row r="14">
          <cell r="I14">
            <v>5053951268.55</v>
          </cell>
        </row>
        <row r="15">
          <cell r="D15">
            <v>8481828609.46</v>
          </cell>
        </row>
        <row r="16">
          <cell r="D16">
            <v>917715221.73</v>
          </cell>
          <cell r="I16">
            <v>148004175209.36</v>
          </cell>
        </row>
        <row r="17">
          <cell r="I17">
            <v>87905333157.1</v>
          </cell>
        </row>
        <row r="18">
          <cell r="D18">
            <v>1595310405.36</v>
          </cell>
          <cell r="I18">
            <v>438350725781.74</v>
          </cell>
        </row>
        <row r="19">
          <cell r="D19">
            <v>115834550566.57</v>
          </cell>
          <cell r="I19">
            <v>842502216098.81</v>
          </cell>
        </row>
        <row r="20">
          <cell r="D20">
            <v>21627081751.88</v>
          </cell>
          <cell r="I20">
            <v>67786721.88</v>
          </cell>
        </row>
        <row r="21">
          <cell r="D21">
            <v>281186648069.88</v>
          </cell>
          <cell r="I21">
            <v>18811420000</v>
          </cell>
        </row>
        <row r="22">
          <cell r="D22">
            <v>139077028279.1</v>
          </cell>
        </row>
        <row r="23">
          <cell r="D23">
            <v>125698051511.87</v>
          </cell>
          <cell r="I23">
            <v>3617892800</v>
          </cell>
        </row>
        <row r="24">
          <cell r="D24">
            <v>520770510282.29</v>
          </cell>
        </row>
        <row r="26">
          <cell r="I26">
            <v>20908949786.24</v>
          </cell>
        </row>
        <row r="28">
          <cell r="D28">
            <v>15785841604.75</v>
          </cell>
          <cell r="I28">
            <v>733047865.3</v>
          </cell>
        </row>
        <row r="29">
          <cell r="I29">
            <v>1251611718.6</v>
          </cell>
        </row>
        <row r="30">
          <cell r="I30">
            <v>710396362</v>
          </cell>
        </row>
        <row r="31">
          <cell r="D31">
            <v>43832849873.23</v>
          </cell>
        </row>
        <row r="32">
          <cell r="D32">
            <v>17817807</v>
          </cell>
        </row>
        <row r="33">
          <cell r="D33">
            <v>7463804917.22</v>
          </cell>
        </row>
        <row r="34">
          <cell r="D34">
            <v>1202511864.32</v>
          </cell>
        </row>
        <row r="35">
          <cell r="D35">
            <v>202453738.45</v>
          </cell>
        </row>
        <row r="36">
          <cell r="D36">
            <v>512811979.53</v>
          </cell>
        </row>
        <row r="37">
          <cell r="D37">
            <v>112898310.46</v>
          </cell>
          <cell r="I37">
            <v>25000000000</v>
          </cell>
        </row>
        <row r="38">
          <cell r="D38">
            <v>383108893</v>
          </cell>
        </row>
        <row r="40">
          <cell r="I40">
            <v>46748868596.3</v>
          </cell>
        </row>
        <row r="42">
          <cell r="I42">
            <v>2426420403.72</v>
          </cell>
        </row>
        <row r="43">
          <cell r="I43">
            <v>4394755900.27</v>
          </cell>
        </row>
        <row r="44">
          <cell r="D44">
            <v>374217150.95</v>
          </cell>
        </row>
        <row r="46">
          <cell r="I46">
            <v>3619330.35</v>
          </cell>
        </row>
        <row r="47">
          <cell r="D47">
            <v>45742210100.73</v>
          </cell>
          <cell r="I47">
            <v>49898503.72</v>
          </cell>
        </row>
        <row r="48">
          <cell r="D48">
            <v>9105846343.1</v>
          </cell>
        </row>
        <row r="49">
          <cell r="D49">
            <v>2574195</v>
          </cell>
        </row>
        <row r="50">
          <cell r="D50">
            <v>547294208.02</v>
          </cell>
        </row>
      </sheetData>
      <sheetData sheetId="14">
        <row r="8">
          <cell r="D8">
            <v>21917644392.49</v>
          </cell>
        </row>
        <row r="9">
          <cell r="D9">
            <v>25187618341.26</v>
          </cell>
          <cell r="I9">
            <v>300852255.9</v>
          </cell>
        </row>
        <row r="10">
          <cell r="D10">
            <v>356796808276.83</v>
          </cell>
          <cell r="I10">
            <v>254752015538.32</v>
          </cell>
        </row>
        <row r="11">
          <cell r="D11">
            <v>269131660068.52</v>
          </cell>
          <cell r="I11">
            <v>5702504664.72</v>
          </cell>
        </row>
        <row r="12">
          <cell r="D12">
            <v>42107468482.83</v>
          </cell>
          <cell r="I12">
            <v>79562248245.71</v>
          </cell>
        </row>
        <row r="14">
          <cell r="I14">
            <v>1221323212.06</v>
          </cell>
        </row>
        <row r="15">
          <cell r="D15">
            <v>2842343861.95</v>
          </cell>
        </row>
        <row r="16">
          <cell r="I16">
            <v>45099332340.21</v>
          </cell>
        </row>
        <row r="17">
          <cell r="I17">
            <v>109214600517.91</v>
          </cell>
        </row>
        <row r="18">
          <cell r="D18">
            <v>1558130481.22</v>
          </cell>
          <cell r="I18">
            <v>262692796753.37</v>
          </cell>
        </row>
        <row r="19">
          <cell r="D19">
            <v>212754442097.24</v>
          </cell>
          <cell r="I19">
            <v>1117021381068.51</v>
          </cell>
        </row>
        <row r="20">
          <cell r="D20">
            <v>42626146319.06</v>
          </cell>
          <cell r="I20">
            <v>517023590.86</v>
          </cell>
        </row>
        <row r="21">
          <cell r="D21">
            <v>315821401192.28</v>
          </cell>
          <cell r="I21">
            <v>37720000000</v>
          </cell>
        </row>
        <row r="22">
          <cell r="D22">
            <v>153318011134.77</v>
          </cell>
        </row>
        <row r="23">
          <cell r="D23">
            <v>99479078909.76</v>
          </cell>
          <cell r="I23">
            <v>35248132000</v>
          </cell>
        </row>
        <row r="24">
          <cell r="D24">
            <v>365764983227.87</v>
          </cell>
        </row>
        <row r="26">
          <cell r="I26">
            <v>9959698965.06</v>
          </cell>
        </row>
        <row r="28">
          <cell r="D28">
            <v>22028028705.5</v>
          </cell>
          <cell r="I28">
            <v>823100845.29</v>
          </cell>
        </row>
        <row r="29">
          <cell r="I29">
            <v>840476377.75</v>
          </cell>
        </row>
        <row r="30">
          <cell r="I30">
            <v>223431837</v>
          </cell>
        </row>
        <row r="31">
          <cell r="D31">
            <v>10880098513.97</v>
          </cell>
        </row>
        <row r="32">
          <cell r="I32">
            <v>3158594247.55</v>
          </cell>
        </row>
        <row r="33">
          <cell r="D33">
            <v>7441927263.96</v>
          </cell>
          <cell r="I33">
            <v>451216814</v>
          </cell>
        </row>
        <row r="34">
          <cell r="D34">
            <v>1402154218.53</v>
          </cell>
        </row>
        <row r="35">
          <cell r="D35">
            <v>115923784.12</v>
          </cell>
        </row>
        <row r="36">
          <cell r="D36">
            <v>233263320.83</v>
          </cell>
        </row>
        <row r="37">
          <cell r="D37">
            <v>108570437.39</v>
          </cell>
          <cell r="I37">
            <v>22085481600</v>
          </cell>
        </row>
        <row r="38">
          <cell r="D38">
            <v>17776238</v>
          </cell>
        </row>
        <row r="40">
          <cell r="I40">
            <v>31562831455.01</v>
          </cell>
        </row>
        <row r="42">
          <cell r="I42">
            <v>5978922256.95</v>
          </cell>
        </row>
        <row r="43">
          <cell r="I43">
            <v>669853692.24</v>
          </cell>
        </row>
        <row r="44">
          <cell r="D44">
            <v>190070613.12</v>
          </cell>
        </row>
        <row r="46">
          <cell r="D46">
            <v>11123350411.63</v>
          </cell>
        </row>
        <row r="47">
          <cell r="D47">
            <v>56875205134.13</v>
          </cell>
          <cell r="I47">
            <v>149138169.53</v>
          </cell>
        </row>
        <row r="48">
          <cell r="D48">
            <v>1902056744</v>
          </cell>
        </row>
        <row r="50">
          <cell r="D50">
            <v>3330794276.69</v>
          </cell>
        </row>
      </sheetData>
      <sheetData sheetId="15">
        <row r="8">
          <cell r="D8">
            <v>703070287.06</v>
          </cell>
        </row>
        <row r="12">
          <cell r="D12">
            <v>55504601</v>
          </cell>
          <cell r="I12">
            <v>132648975</v>
          </cell>
        </row>
        <row r="14">
          <cell r="D14">
            <v>81686613</v>
          </cell>
          <cell r="I14">
            <v>21907715</v>
          </cell>
        </row>
        <row r="15">
          <cell r="D15">
            <v>23758535</v>
          </cell>
        </row>
        <row r="26">
          <cell r="I26">
            <v>162899298</v>
          </cell>
        </row>
        <row r="29">
          <cell r="I29">
            <v>20791075</v>
          </cell>
        </row>
        <row r="31">
          <cell r="D31">
            <v>365340861</v>
          </cell>
        </row>
        <row r="32">
          <cell r="D32">
            <v>1039178</v>
          </cell>
        </row>
        <row r="33">
          <cell r="D33">
            <v>10676216.1</v>
          </cell>
        </row>
        <row r="34">
          <cell r="D34">
            <v>208824146</v>
          </cell>
        </row>
        <row r="35">
          <cell r="D35">
            <v>2829313</v>
          </cell>
        </row>
        <row r="36">
          <cell r="D36">
            <v>5682109</v>
          </cell>
        </row>
        <row r="37">
          <cell r="I37">
            <v>100000000</v>
          </cell>
        </row>
        <row r="38">
          <cell r="D38">
            <v>36744000</v>
          </cell>
        </row>
        <row r="40">
          <cell r="I40">
            <v>375797718.07</v>
          </cell>
        </row>
        <row r="42">
          <cell r="I42">
            <v>566518542.06</v>
          </cell>
        </row>
        <row r="43">
          <cell r="I43">
            <v>283027932.03</v>
          </cell>
        </row>
        <row r="44">
          <cell r="D44">
            <v>2005777</v>
          </cell>
        </row>
        <row r="46">
          <cell r="D46">
            <v>1969200</v>
          </cell>
        </row>
        <row r="47">
          <cell r="D47">
            <v>1561121</v>
          </cell>
        </row>
        <row r="48">
          <cell r="D48">
            <v>162899298</v>
          </cell>
        </row>
      </sheetData>
      <sheetData sheetId="16">
        <row r="8">
          <cell r="D8">
            <v>436642281.7</v>
          </cell>
        </row>
        <row r="11">
          <cell r="D11">
            <v>27615245533</v>
          </cell>
        </row>
        <row r="12">
          <cell r="D12">
            <v>1150988819.89</v>
          </cell>
          <cell r="I12">
            <v>10547697079.16</v>
          </cell>
        </row>
        <row r="14">
          <cell r="D14">
            <v>12730304105.2</v>
          </cell>
          <cell r="I14">
            <v>91448546</v>
          </cell>
        </row>
        <row r="15">
          <cell r="D15">
            <v>1894376827.39</v>
          </cell>
        </row>
        <row r="16">
          <cell r="D16">
            <v>391283093</v>
          </cell>
        </row>
        <row r="26">
          <cell r="I26">
            <v>11158713303</v>
          </cell>
        </row>
        <row r="28">
          <cell r="D28">
            <v>200000000</v>
          </cell>
        </row>
        <row r="29">
          <cell r="I29">
            <v>402231631.12</v>
          </cell>
        </row>
        <row r="31">
          <cell r="D31">
            <v>25943876820</v>
          </cell>
        </row>
        <row r="32">
          <cell r="D32">
            <v>176061948</v>
          </cell>
        </row>
        <row r="33">
          <cell r="D33">
            <v>11556970810.02</v>
          </cell>
        </row>
        <row r="34">
          <cell r="D34">
            <v>13089005506</v>
          </cell>
        </row>
        <row r="35">
          <cell r="D35">
            <v>41411808</v>
          </cell>
        </row>
        <row r="36">
          <cell r="D36">
            <v>92418126</v>
          </cell>
        </row>
        <row r="37">
          <cell r="I37">
            <v>35000000000</v>
          </cell>
        </row>
        <row r="38">
          <cell r="D38">
            <v>186213220</v>
          </cell>
        </row>
        <row r="40">
          <cell r="I40">
            <v>34413728287.38</v>
          </cell>
        </row>
        <row r="42">
          <cell r="I42">
            <v>1264578062.34</v>
          </cell>
        </row>
        <row r="43">
          <cell r="I43">
            <v>3473773235.3</v>
          </cell>
        </row>
        <row r="44">
          <cell r="D44">
            <v>14479392.7</v>
          </cell>
        </row>
        <row r="46">
          <cell r="D46">
            <v>7293238.98</v>
          </cell>
        </row>
        <row r="47">
          <cell r="D47">
            <v>45236528.42</v>
          </cell>
        </row>
        <row r="48">
          <cell r="D48">
            <v>780362086</v>
          </cell>
        </row>
      </sheetData>
      <sheetData sheetId="17">
        <row r="8">
          <cell r="D8">
            <v>13371671687.7</v>
          </cell>
        </row>
        <row r="9">
          <cell r="D9">
            <v>1384511954829.15</v>
          </cell>
        </row>
        <row r="10">
          <cell r="D10">
            <v>1438376092379.48</v>
          </cell>
          <cell r="I10">
            <v>5870000000</v>
          </cell>
        </row>
        <row r="11">
          <cell r="D11">
            <v>368732656254</v>
          </cell>
        </row>
        <row r="12">
          <cell r="D12">
            <v>42241555524</v>
          </cell>
          <cell r="I12">
            <v>117003519168.21</v>
          </cell>
        </row>
        <row r="14">
          <cell r="D14">
            <v>38449941.44</v>
          </cell>
          <cell r="I14">
            <v>10522481556.51</v>
          </cell>
        </row>
        <row r="15">
          <cell r="D15">
            <v>3421579283.48</v>
          </cell>
        </row>
        <row r="16">
          <cell r="D16">
            <v>792434460</v>
          </cell>
        </row>
        <row r="19">
          <cell r="D19">
            <v>0</v>
          </cell>
          <cell r="I19">
            <v>3233308139978.93</v>
          </cell>
        </row>
        <row r="20">
          <cell r="D20">
            <v>14683559789</v>
          </cell>
          <cell r="I20">
            <v>1135442783.71</v>
          </cell>
        </row>
        <row r="22">
          <cell r="D22">
            <v>366171001</v>
          </cell>
        </row>
        <row r="24">
          <cell r="D24">
            <v>6839987068</v>
          </cell>
        </row>
        <row r="26">
          <cell r="I26">
            <v>22697785000</v>
          </cell>
        </row>
        <row r="28">
          <cell r="D28">
            <v>446662976371</v>
          </cell>
          <cell r="I28">
            <v>326554019119</v>
          </cell>
        </row>
        <row r="29">
          <cell r="D29">
            <v>27054609.6</v>
          </cell>
          <cell r="I29">
            <v>35073787249.73</v>
          </cell>
        </row>
        <row r="30">
          <cell r="I30">
            <v>919097</v>
          </cell>
        </row>
        <row r="31">
          <cell r="D31">
            <v>47134034598</v>
          </cell>
        </row>
        <row r="32">
          <cell r="D32">
            <v>28267696</v>
          </cell>
        </row>
        <row r="33">
          <cell r="D33">
            <v>18261474431</v>
          </cell>
        </row>
        <row r="34">
          <cell r="D34">
            <v>4275075210</v>
          </cell>
        </row>
        <row r="35">
          <cell r="D35">
            <v>2440524588</v>
          </cell>
        </row>
        <row r="36">
          <cell r="D36">
            <v>1351624229</v>
          </cell>
        </row>
        <row r="37">
          <cell r="I37">
            <v>40000000000</v>
          </cell>
        </row>
        <row r="38">
          <cell r="D38">
            <v>2218702651.4</v>
          </cell>
        </row>
        <row r="40">
          <cell r="I40">
            <v>27108529378.5</v>
          </cell>
        </row>
        <row r="42">
          <cell r="I42">
            <v>5281319550.18</v>
          </cell>
        </row>
        <row r="43">
          <cell r="I43">
            <v>-4892543763.04</v>
          </cell>
        </row>
        <row r="44">
          <cell r="D44">
            <v>210060735</v>
          </cell>
        </row>
        <row r="46">
          <cell r="D46">
            <v>1509690</v>
          </cell>
        </row>
        <row r="47">
          <cell r="D47">
            <v>644843535</v>
          </cell>
        </row>
        <row r="48">
          <cell r="D48">
            <v>23031138557.48</v>
          </cell>
        </row>
      </sheetData>
      <sheetData sheetId="18">
        <row r="8">
          <cell r="D8">
            <v>12355630561.89</v>
          </cell>
        </row>
        <row r="11">
          <cell r="D11">
            <v>32772764806</v>
          </cell>
        </row>
        <row r="12">
          <cell r="D12">
            <v>19768054014.88</v>
          </cell>
          <cell r="I12">
            <v>91410216641.56999</v>
          </cell>
        </row>
        <row r="14">
          <cell r="D14">
            <v>1124922625</v>
          </cell>
          <cell r="I14">
            <v>4974263094.360001</v>
          </cell>
        </row>
        <row r="15">
          <cell r="D15">
            <v>15747861399.720001</v>
          </cell>
        </row>
        <row r="16">
          <cell r="D16">
            <v>408428539.5</v>
          </cell>
        </row>
        <row r="26">
          <cell r="I26">
            <v>911182151</v>
          </cell>
        </row>
        <row r="27">
          <cell r="D27">
            <v>2000000000</v>
          </cell>
        </row>
        <row r="28">
          <cell r="D28">
            <v>3520150809</v>
          </cell>
        </row>
        <row r="29">
          <cell r="I29">
            <v>7351632068.91</v>
          </cell>
        </row>
        <row r="30">
          <cell r="I30">
            <v>372133394</v>
          </cell>
        </row>
        <row r="31">
          <cell r="D31">
            <v>107778719586</v>
          </cell>
        </row>
        <row r="32">
          <cell r="D32">
            <v>781458042</v>
          </cell>
        </row>
        <row r="33">
          <cell r="D33">
            <v>42528833524</v>
          </cell>
        </row>
        <row r="34">
          <cell r="D34">
            <v>6440077956</v>
          </cell>
        </row>
        <row r="35">
          <cell r="D35">
            <v>190442438222</v>
          </cell>
        </row>
        <row r="36">
          <cell r="D36">
            <v>356456173</v>
          </cell>
        </row>
        <row r="37">
          <cell r="I37">
            <v>96477249000</v>
          </cell>
        </row>
        <row r="38">
          <cell r="D38">
            <v>35463420743.36</v>
          </cell>
        </row>
        <row r="40">
          <cell r="I40">
            <v>220292124648.52</v>
          </cell>
        </row>
        <row r="42">
          <cell r="I42">
            <v>36962088118.130005</v>
          </cell>
        </row>
        <row r="43">
          <cell r="I43">
            <v>27286228995.28</v>
          </cell>
        </row>
        <row r="44">
          <cell r="D44">
            <v>10400570433</v>
          </cell>
        </row>
        <row r="47">
          <cell r="D47">
            <v>2534860153.9700003</v>
          </cell>
          <cell r="I47">
            <v>-521903</v>
          </cell>
        </row>
        <row r="48">
          <cell r="D48">
            <v>1610227846.45</v>
          </cell>
        </row>
        <row r="50">
          <cell r="D50">
            <v>1720773</v>
          </cell>
        </row>
      </sheetData>
      <sheetData sheetId="19">
        <row r="8">
          <cell r="D8">
            <v>503958798.16</v>
          </cell>
          <cell r="I8">
            <v>79342607885</v>
          </cell>
        </row>
        <row r="11">
          <cell r="D11">
            <v>1790000000</v>
          </cell>
        </row>
        <row r="12">
          <cell r="D12">
            <v>1171940729.93</v>
          </cell>
          <cell r="I12">
            <v>8715218162.5</v>
          </cell>
        </row>
        <row r="14">
          <cell r="D14">
            <v>5042955265.92</v>
          </cell>
          <cell r="I14">
            <v>3693837251.26</v>
          </cell>
        </row>
        <row r="15">
          <cell r="D15">
            <v>4152268053.66</v>
          </cell>
        </row>
        <row r="26">
          <cell r="I26">
            <v>76913807094</v>
          </cell>
        </row>
        <row r="28">
          <cell r="D28">
            <v>8000561040</v>
          </cell>
        </row>
        <row r="29">
          <cell r="I29">
            <v>768030978.35</v>
          </cell>
        </row>
        <row r="30">
          <cell r="I30">
            <v>7274074570</v>
          </cell>
        </row>
        <row r="31">
          <cell r="D31">
            <v>418738269867.1</v>
          </cell>
        </row>
        <row r="32">
          <cell r="D32">
            <v>78333861949</v>
          </cell>
        </row>
        <row r="33">
          <cell r="D33">
            <v>9417552356.5</v>
          </cell>
        </row>
        <row r="34">
          <cell r="D34">
            <v>5175297445.1</v>
          </cell>
        </row>
        <row r="35">
          <cell r="D35">
            <v>68584965396.6</v>
          </cell>
        </row>
        <row r="36">
          <cell r="D36">
            <v>396602063.1</v>
          </cell>
        </row>
        <row r="37">
          <cell r="I37">
            <v>67115312326.5</v>
          </cell>
        </row>
        <row r="38">
          <cell r="D38">
            <v>22254823974.09</v>
          </cell>
        </row>
        <row r="40">
          <cell r="I40">
            <v>502591936367.8</v>
          </cell>
        </row>
        <row r="43">
          <cell r="I43">
            <v>-4758028950.79</v>
          </cell>
        </row>
        <row r="44">
          <cell r="D44">
            <v>15558271</v>
          </cell>
          <cell r="I44">
            <v>-23281721758.85</v>
          </cell>
        </row>
        <row r="46">
          <cell r="D46">
            <v>22492946847.1</v>
          </cell>
        </row>
        <row r="47">
          <cell r="D47">
            <v>174837470.01</v>
          </cell>
        </row>
        <row r="48">
          <cell r="D48">
            <v>72066790998.6</v>
          </cell>
        </row>
        <row r="50">
          <cell r="D50">
            <v>61883399.9</v>
          </cell>
        </row>
      </sheetData>
      <sheetData sheetId="20">
        <row r="8">
          <cell r="D8">
            <v>10695789772.29</v>
          </cell>
        </row>
        <row r="12">
          <cell r="D12">
            <v>106869245</v>
          </cell>
          <cell r="I12">
            <v>1108795671.2</v>
          </cell>
        </row>
        <row r="14">
          <cell r="D14">
            <v>85676843</v>
          </cell>
          <cell r="I14">
            <v>73748573.6</v>
          </cell>
        </row>
        <row r="15">
          <cell r="D15">
            <v>620775424.1</v>
          </cell>
        </row>
        <row r="16">
          <cell r="D16">
            <v>124802</v>
          </cell>
        </row>
        <row r="26">
          <cell r="I26">
            <v>2580364214</v>
          </cell>
        </row>
        <row r="27">
          <cell r="D27">
            <v>1900000</v>
          </cell>
        </row>
        <row r="29">
          <cell r="D29">
            <v>5694807</v>
          </cell>
          <cell r="I29">
            <v>2880280933.5</v>
          </cell>
        </row>
        <row r="30">
          <cell r="I30">
            <v>599895067.34</v>
          </cell>
        </row>
        <row r="31">
          <cell r="D31">
            <v>62266974265</v>
          </cell>
        </row>
        <row r="32">
          <cell r="D32">
            <v>9587062977.66</v>
          </cell>
          <cell r="I32">
            <v>261333220</v>
          </cell>
        </row>
        <row r="33">
          <cell r="D33">
            <v>1974651964.36</v>
          </cell>
        </row>
        <row r="34">
          <cell r="D34">
            <v>5608751055.57</v>
          </cell>
        </row>
        <row r="35">
          <cell r="D35">
            <v>3285083672.99</v>
          </cell>
        </row>
        <row r="36">
          <cell r="D36">
            <v>100835318.09</v>
          </cell>
        </row>
        <row r="37">
          <cell r="I37">
            <v>26218584285.17</v>
          </cell>
        </row>
        <row r="38">
          <cell r="D38">
            <v>6634388981.4</v>
          </cell>
        </row>
        <row r="40">
          <cell r="I40">
            <v>69923074415.92</v>
          </cell>
        </row>
        <row r="42">
          <cell r="I42">
            <v>165744453.68</v>
          </cell>
        </row>
        <row r="43">
          <cell r="I43">
            <v>172571369.05</v>
          </cell>
        </row>
        <row r="44">
          <cell r="D44">
            <v>32137387</v>
          </cell>
        </row>
        <row r="46">
          <cell r="D46">
            <v>127833458</v>
          </cell>
        </row>
        <row r="47">
          <cell r="D47">
            <v>2582769724</v>
          </cell>
        </row>
        <row r="48">
          <cell r="D48">
            <v>5739286</v>
          </cell>
        </row>
        <row r="50">
          <cell r="D50">
            <v>261333220</v>
          </cell>
        </row>
      </sheetData>
      <sheetData sheetId="21">
        <row r="8">
          <cell r="D8">
            <v>8385428749.06</v>
          </cell>
        </row>
        <row r="12">
          <cell r="D12">
            <v>263704574</v>
          </cell>
          <cell r="I12">
            <v>405091057.6</v>
          </cell>
        </row>
        <row r="14">
          <cell r="D14">
            <v>13491711.2</v>
          </cell>
          <cell r="I14">
            <v>29766763</v>
          </cell>
        </row>
        <row r="15">
          <cell r="D15">
            <v>114431363</v>
          </cell>
        </row>
        <row r="26">
          <cell r="I26">
            <v>822219607</v>
          </cell>
        </row>
        <row r="29">
          <cell r="I29">
            <v>104733737</v>
          </cell>
        </row>
        <row r="30">
          <cell r="I30">
            <v>8369549842.48</v>
          </cell>
        </row>
        <row r="31">
          <cell r="D31">
            <v>106745026888.53</v>
          </cell>
        </row>
        <row r="32">
          <cell r="D32">
            <v>21178108478.79</v>
          </cell>
        </row>
        <row r="33">
          <cell r="D33">
            <v>4358077807.49</v>
          </cell>
        </row>
        <row r="34">
          <cell r="D34">
            <v>5320363636.88</v>
          </cell>
        </row>
        <row r="35">
          <cell r="D35">
            <v>3198214872.69</v>
          </cell>
        </row>
        <row r="36">
          <cell r="D36">
            <v>193673495.49</v>
          </cell>
        </row>
        <row r="37">
          <cell r="I37">
            <v>34893010191.1</v>
          </cell>
        </row>
        <row r="38">
          <cell r="D38">
            <v>5554175729</v>
          </cell>
        </row>
        <row r="40">
          <cell r="I40">
            <v>107231898027.51</v>
          </cell>
        </row>
        <row r="42">
          <cell r="I42">
            <v>3202523263.73</v>
          </cell>
        </row>
        <row r="43">
          <cell r="I43">
            <v>695125769.71</v>
          </cell>
        </row>
        <row r="44">
          <cell r="D44">
            <v>30362770</v>
          </cell>
        </row>
        <row r="46">
          <cell r="D46">
            <v>310694188</v>
          </cell>
        </row>
        <row r="47">
          <cell r="D47">
            <v>88163995</v>
          </cell>
        </row>
      </sheetData>
      <sheetData sheetId="22">
        <row r="8">
          <cell r="D8">
            <v>23103396640.18</v>
          </cell>
        </row>
        <row r="11">
          <cell r="D11">
            <v>4404105863</v>
          </cell>
        </row>
        <row r="12">
          <cell r="D12">
            <v>604954980</v>
          </cell>
          <cell r="I12">
            <v>1905552741.98</v>
          </cell>
        </row>
        <row r="14">
          <cell r="D14">
            <v>179238718.11</v>
          </cell>
          <cell r="I14">
            <v>108318055</v>
          </cell>
        </row>
        <row r="15">
          <cell r="D15">
            <v>876411264.77</v>
          </cell>
        </row>
        <row r="26">
          <cell r="I26">
            <v>5441801291</v>
          </cell>
        </row>
        <row r="28">
          <cell r="D28">
            <v>2000000000</v>
          </cell>
        </row>
        <row r="29">
          <cell r="D29">
            <v>1756043585.78</v>
          </cell>
          <cell r="I29">
            <v>4747787988.3</v>
          </cell>
        </row>
        <row r="30">
          <cell r="I30">
            <v>4532250018</v>
          </cell>
        </row>
        <row r="31">
          <cell r="D31">
            <v>79858342930.14</v>
          </cell>
        </row>
        <row r="32">
          <cell r="D32">
            <v>16609057983.54</v>
          </cell>
        </row>
        <row r="33">
          <cell r="D33">
            <v>5570903364.27</v>
          </cell>
        </row>
        <row r="34">
          <cell r="D34">
            <v>2392027356.42</v>
          </cell>
        </row>
        <row r="35">
          <cell r="D35">
            <v>1118885108.61</v>
          </cell>
        </row>
        <row r="36">
          <cell r="D36">
            <v>117195927.26</v>
          </cell>
        </row>
        <row r="37">
          <cell r="I37">
            <v>46714851328.66</v>
          </cell>
        </row>
        <row r="38">
          <cell r="D38">
            <v>8844299868.3</v>
          </cell>
        </row>
        <row r="40">
          <cell r="I40">
            <v>82189417559.39</v>
          </cell>
        </row>
        <row r="42">
          <cell r="I42">
            <v>7191064290.1</v>
          </cell>
        </row>
        <row r="43">
          <cell r="I43">
            <v>1688907335.82</v>
          </cell>
        </row>
        <row r="44">
          <cell r="D44">
            <v>37069672</v>
          </cell>
        </row>
        <row r="46">
          <cell r="D46">
            <v>2807222584.63</v>
          </cell>
        </row>
        <row r="47">
          <cell r="D47">
            <v>4240794761.24</v>
          </cell>
        </row>
      </sheetData>
      <sheetData sheetId="23">
        <row r="8">
          <cell r="D8">
            <v>1794670518.4</v>
          </cell>
        </row>
        <row r="11">
          <cell r="D11">
            <v>600000000</v>
          </cell>
        </row>
        <row r="12">
          <cell r="D12">
            <v>44772343</v>
          </cell>
          <cell r="I12">
            <v>70017545</v>
          </cell>
        </row>
        <row r="14">
          <cell r="I14">
            <v>26092665</v>
          </cell>
        </row>
        <row r="15">
          <cell r="D15">
            <v>1393383</v>
          </cell>
        </row>
        <row r="16">
          <cell r="D16">
            <v>2258390</v>
          </cell>
        </row>
        <row r="26">
          <cell r="I26">
            <v>864744346</v>
          </cell>
        </row>
        <row r="29">
          <cell r="I29">
            <v>165892033</v>
          </cell>
        </row>
        <row r="30">
          <cell r="I30">
            <v>113892226</v>
          </cell>
        </row>
        <row r="31">
          <cell r="D31">
            <v>1908538780</v>
          </cell>
        </row>
        <row r="32">
          <cell r="D32">
            <v>6374671573.54</v>
          </cell>
        </row>
        <row r="33">
          <cell r="D33">
            <v>299096329.39</v>
          </cell>
        </row>
        <row r="34">
          <cell r="D34">
            <v>206006176.28</v>
          </cell>
        </row>
        <row r="35">
          <cell r="D35">
            <v>328399786.65</v>
          </cell>
        </row>
        <row r="36">
          <cell r="D36">
            <v>6731715.76</v>
          </cell>
        </row>
        <row r="37">
          <cell r="I37">
            <v>9105104306.72</v>
          </cell>
        </row>
        <row r="38">
          <cell r="D38">
            <v>9636466</v>
          </cell>
        </row>
        <row r="40">
          <cell r="I40">
            <v>17612221240.74</v>
          </cell>
        </row>
        <row r="42">
          <cell r="I42">
            <v>68058746.64</v>
          </cell>
        </row>
        <row r="43">
          <cell r="I43">
            <v>22695288.12</v>
          </cell>
        </row>
        <row r="44">
          <cell r="D44">
            <v>4248050</v>
          </cell>
        </row>
        <row r="46">
          <cell r="D46">
            <v>15594688460.2</v>
          </cell>
        </row>
        <row r="47">
          <cell r="D47">
            <v>149514221</v>
          </cell>
        </row>
        <row r="48">
          <cell r="D48">
            <v>724092204</v>
          </cell>
        </row>
      </sheetData>
      <sheetData sheetId="24">
        <row r="8">
          <cell r="D8">
            <v>681227774.44</v>
          </cell>
          <cell r="I8">
            <v>47995726370.24</v>
          </cell>
        </row>
        <row r="12">
          <cell r="D12">
            <v>7228075275.16</v>
          </cell>
          <cell r="I12">
            <v>4242547341.03</v>
          </cell>
        </row>
        <row r="14">
          <cell r="D14">
            <v>67469418894.52</v>
          </cell>
          <cell r="I14">
            <v>7618019374.22</v>
          </cell>
        </row>
        <row r="15">
          <cell r="D15">
            <v>811237266.23</v>
          </cell>
        </row>
        <row r="16">
          <cell r="D16">
            <v>1489734619.48</v>
          </cell>
        </row>
        <row r="26">
          <cell r="I26">
            <v>40564216167.9</v>
          </cell>
        </row>
        <row r="28">
          <cell r="D28">
            <v>3073517135.33</v>
          </cell>
          <cell r="I28">
            <v>111184545.19</v>
          </cell>
        </row>
        <row r="29">
          <cell r="I29">
            <v>3828357291.94</v>
          </cell>
        </row>
        <row r="30">
          <cell r="I30">
            <v>25042405</v>
          </cell>
        </row>
        <row r="31">
          <cell r="D31">
            <v>15641294060.76</v>
          </cell>
        </row>
        <row r="32">
          <cell r="D32">
            <v>15932959.3</v>
          </cell>
        </row>
        <row r="33">
          <cell r="D33">
            <v>505717848.7</v>
          </cell>
        </row>
        <row r="34">
          <cell r="D34">
            <v>392522135.3</v>
          </cell>
        </row>
        <row r="35">
          <cell r="D35">
            <v>36570590.6</v>
          </cell>
        </row>
        <row r="36">
          <cell r="D36">
            <v>3743024.1</v>
          </cell>
        </row>
        <row r="37">
          <cell r="I37">
            <v>8614777070</v>
          </cell>
        </row>
        <row r="38">
          <cell r="D38">
            <v>1411186930.21</v>
          </cell>
        </row>
        <row r="40">
          <cell r="I40">
            <v>116488282.08</v>
          </cell>
        </row>
        <row r="43">
          <cell r="I43">
            <v>-827548121.7</v>
          </cell>
        </row>
        <row r="44">
          <cell r="D44">
            <v>66670927.09</v>
          </cell>
          <cell r="I44">
            <v>-5856359975.19</v>
          </cell>
        </row>
        <row r="46">
          <cell r="D46">
            <v>304247740</v>
          </cell>
        </row>
        <row r="47">
          <cell r="D47">
            <v>5951169362.38</v>
          </cell>
          <cell r="I47">
            <v>-374274911.11</v>
          </cell>
        </row>
        <row r="48">
          <cell r="D48">
            <v>975909296</v>
          </cell>
        </row>
      </sheetData>
      <sheetData sheetId="25">
        <row r="8">
          <cell r="D8">
            <v>6838283136.05</v>
          </cell>
          <cell r="I8">
            <v>2810000000</v>
          </cell>
        </row>
        <row r="11">
          <cell r="D11">
            <v>383754243</v>
          </cell>
        </row>
        <row r="12">
          <cell r="D12">
            <v>62208849288</v>
          </cell>
          <cell r="I12">
            <v>4488665266.63</v>
          </cell>
        </row>
        <row r="14">
          <cell r="I14">
            <v>1705431353.4</v>
          </cell>
        </row>
        <row r="15">
          <cell r="D15">
            <v>1381552861</v>
          </cell>
        </row>
        <row r="26">
          <cell r="I26">
            <v>112934724</v>
          </cell>
        </row>
        <row r="27">
          <cell r="D27">
            <v>508320572748</v>
          </cell>
        </row>
        <row r="28">
          <cell r="I28">
            <v>567255376969.37</v>
          </cell>
        </row>
        <row r="29">
          <cell r="I29">
            <v>6743567651.38</v>
          </cell>
        </row>
        <row r="31">
          <cell r="D31">
            <v>654306865.85</v>
          </cell>
        </row>
        <row r="33">
          <cell r="D33">
            <v>558844924</v>
          </cell>
        </row>
        <row r="34">
          <cell r="D34">
            <v>35478898.47</v>
          </cell>
        </row>
        <row r="35">
          <cell r="D35">
            <v>20081980.09</v>
          </cell>
        </row>
        <row r="36">
          <cell r="D36">
            <v>10543863.96</v>
          </cell>
        </row>
        <row r="37">
          <cell r="D37">
            <v>2148251</v>
          </cell>
          <cell r="I37">
            <v>1363856714.52</v>
          </cell>
        </row>
        <row r="38">
          <cell r="D38">
            <v>0</v>
          </cell>
        </row>
        <row r="40">
          <cell r="I40">
            <v>267000385.12</v>
          </cell>
        </row>
        <row r="44">
          <cell r="D44">
            <v>54461079</v>
          </cell>
        </row>
        <row r="47">
          <cell r="D47">
            <v>4179259335</v>
          </cell>
        </row>
        <row r="48">
          <cell r="D48">
            <v>98695591</v>
          </cell>
        </row>
      </sheetData>
      <sheetData sheetId="26">
        <row r="8">
          <cell r="D8">
            <v>6691937059.9</v>
          </cell>
          <cell r="I8">
            <v>77000000000</v>
          </cell>
        </row>
        <row r="11">
          <cell r="D11">
            <v>1556568671</v>
          </cell>
        </row>
        <row r="12">
          <cell r="D12">
            <v>86205958206.03</v>
          </cell>
          <cell r="I12">
            <v>14675851721</v>
          </cell>
        </row>
        <row r="14">
          <cell r="D14">
            <v>62664257.51</v>
          </cell>
          <cell r="I14">
            <v>51</v>
          </cell>
        </row>
        <row r="15">
          <cell r="D15">
            <v>205911099.39</v>
          </cell>
        </row>
        <row r="16">
          <cell r="D16">
            <v>334534841</v>
          </cell>
        </row>
        <row r="26">
          <cell r="I26">
            <v>591618832</v>
          </cell>
        </row>
        <row r="27">
          <cell r="D27">
            <v>3965446597</v>
          </cell>
        </row>
        <row r="28">
          <cell r="I28">
            <v>10642023289.2</v>
          </cell>
        </row>
        <row r="29">
          <cell r="I29">
            <v>969776285.31</v>
          </cell>
        </row>
        <row r="31">
          <cell r="D31">
            <v>3266106607</v>
          </cell>
        </row>
        <row r="32">
          <cell r="D32">
            <v>4073336</v>
          </cell>
        </row>
        <row r="33">
          <cell r="D33">
            <v>3034516504</v>
          </cell>
        </row>
        <row r="34">
          <cell r="D34">
            <v>456899745</v>
          </cell>
        </row>
        <row r="35">
          <cell r="D35">
            <v>28541989</v>
          </cell>
        </row>
        <row r="36">
          <cell r="D36">
            <v>65348698</v>
          </cell>
        </row>
        <row r="37">
          <cell r="I37">
            <v>8716517000</v>
          </cell>
        </row>
        <row r="38">
          <cell r="D38">
            <v>214459984</v>
          </cell>
        </row>
        <row r="40">
          <cell r="I40">
            <v>16544032</v>
          </cell>
        </row>
        <row r="43">
          <cell r="I43">
            <v>207557263.63</v>
          </cell>
        </row>
        <row r="44">
          <cell r="D44">
            <v>181814270</v>
          </cell>
        </row>
        <row r="47">
          <cell r="D47">
            <v>5950160687.31</v>
          </cell>
        </row>
        <row r="48">
          <cell r="D48">
            <v>594945922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1"/>
  <sheetViews>
    <sheetView tabSelected="1" workbookViewId="0" topLeftCell="A1">
      <selection activeCell="B3" sqref="B3"/>
    </sheetView>
  </sheetViews>
  <sheetFormatPr defaultColWidth="9.00390625" defaultRowHeight="16.5"/>
  <cols>
    <col min="1" max="1" width="2.25390625" style="83" customWidth="1"/>
    <col min="2" max="2" width="2.25390625" style="84" customWidth="1"/>
    <col min="3" max="3" width="18.125" style="77" customWidth="1"/>
    <col min="4" max="4" width="17.625" style="85" customWidth="1"/>
    <col min="5" max="5" width="7.125" style="85" customWidth="1"/>
    <col min="6" max="6" width="1.875" style="91" customWidth="1"/>
    <col min="7" max="7" width="2.25390625" style="91" customWidth="1"/>
    <col min="8" max="8" width="18.375" style="91" customWidth="1"/>
    <col min="9" max="9" width="17.625" style="91" customWidth="1"/>
    <col min="10" max="10" width="7.125" style="91" customWidth="1"/>
    <col min="11" max="11" width="9.00390625" style="91" customWidth="1"/>
    <col min="12" max="12" width="9.50390625" style="91" bestFit="1" customWidth="1"/>
    <col min="13" max="16384" width="9.00390625" style="91" customWidth="1"/>
  </cols>
  <sheetData>
    <row r="1" spans="1:5" s="2" customFormat="1" ht="30" customHeight="1">
      <c r="A1" s="1"/>
      <c r="C1" s="3"/>
      <c r="D1" s="4"/>
      <c r="E1" s="4"/>
    </row>
    <row r="2" spans="1:10" s="6" customFormat="1" ht="45" customHeight="1">
      <c r="A2" s="5" t="s">
        <v>0</v>
      </c>
      <c r="B2" s="5"/>
      <c r="C2" s="5"/>
      <c r="D2" s="5"/>
      <c r="E2" s="5"/>
      <c r="F2" s="5"/>
      <c r="G2" s="5"/>
      <c r="H2" s="5"/>
      <c r="I2" s="5"/>
      <c r="J2" s="5"/>
    </row>
    <row r="3" spans="1:10" s="12" customFormat="1" ht="21.75" customHeight="1">
      <c r="A3" s="7"/>
      <c r="B3" s="8"/>
      <c r="C3" s="9" t="s">
        <v>1</v>
      </c>
      <c r="D3" s="10" t="s">
        <v>2</v>
      </c>
      <c r="E3" s="10"/>
      <c r="F3" s="10"/>
      <c r="G3" s="10"/>
      <c r="H3" s="10"/>
      <c r="I3" s="9"/>
      <c r="J3" s="11" t="s">
        <v>3</v>
      </c>
    </row>
    <row r="4" spans="1:10" s="18" customFormat="1" ht="21.75" customHeight="1">
      <c r="A4" s="13"/>
      <c r="B4" s="14"/>
      <c r="C4" s="14"/>
      <c r="D4" s="15" t="s">
        <v>4</v>
      </c>
      <c r="E4" s="16" t="s">
        <v>5</v>
      </c>
      <c r="F4" s="13"/>
      <c r="G4" s="14"/>
      <c r="H4" s="14"/>
      <c r="I4" s="15" t="s">
        <v>4</v>
      </c>
      <c r="J4" s="17" t="s">
        <v>5</v>
      </c>
    </row>
    <row r="5" spans="1:10" s="24" customFormat="1" ht="33" customHeight="1">
      <c r="A5" s="19"/>
      <c r="B5" s="20" t="s">
        <v>6</v>
      </c>
      <c r="C5" s="20"/>
      <c r="D5" s="21"/>
      <c r="E5" s="22"/>
      <c r="F5" s="19"/>
      <c r="G5" s="20" t="s">
        <v>6</v>
      </c>
      <c r="H5" s="20"/>
      <c r="I5" s="23"/>
      <c r="J5" s="23"/>
    </row>
    <row r="6" spans="1:12" s="32" customFormat="1" ht="24.75" customHeight="1">
      <c r="A6" s="13"/>
      <c r="B6" s="25" t="s">
        <v>7</v>
      </c>
      <c r="C6" s="26"/>
      <c r="D6" s="27" t="s">
        <v>8</v>
      </c>
      <c r="E6" s="28">
        <f aca="true" t="shared" si="0" ref="E6:E40">IF(D$6&gt;0,(D6/D$6)*100,0)</f>
        <v>100</v>
      </c>
      <c r="F6" s="29"/>
      <c r="G6" s="25" t="s">
        <v>9</v>
      </c>
      <c r="H6" s="26"/>
      <c r="I6" s="30" t="s">
        <v>10</v>
      </c>
      <c r="J6" s="31">
        <f aca="true" t="shared" si="1" ref="J6:J33">IF(I$52&gt;0,(I6/I$52)*100,0)</f>
        <v>82.68733118085211</v>
      </c>
      <c r="L6" s="33"/>
    </row>
    <row r="7" spans="1:10" s="38" customFormat="1" ht="13.5" customHeight="1">
      <c r="A7" s="34" t="s">
        <v>11</v>
      </c>
      <c r="B7" s="35"/>
      <c r="C7" s="36"/>
      <c r="D7" s="28">
        <f>SUM(D8:D16)</f>
        <v>7270050111627.08</v>
      </c>
      <c r="E7" s="28">
        <f t="shared" si="0"/>
        <v>29.01196252273255</v>
      </c>
      <c r="F7" s="37" t="s">
        <v>12</v>
      </c>
      <c r="G7" s="35"/>
      <c r="H7" s="36"/>
      <c r="I7" s="28">
        <f>SUM(I8:I14)</f>
        <v>9129116407952.65</v>
      </c>
      <c r="J7" s="31">
        <f t="shared" si="1"/>
        <v>36.43077819637055</v>
      </c>
    </row>
    <row r="8" spans="1:12" s="45" customFormat="1" ht="13.5" customHeight="1">
      <c r="A8" s="7"/>
      <c r="B8" s="39" t="s">
        <v>13</v>
      </c>
      <c r="C8" s="40"/>
      <c r="D8" s="41">
        <f>SUM('[1]央行:健保'!D8)</f>
        <v>238175887446.5</v>
      </c>
      <c r="E8" s="41">
        <f t="shared" si="0"/>
        <v>0.9504679904977898</v>
      </c>
      <c r="F8" s="42"/>
      <c r="G8" s="43" t="s">
        <v>14</v>
      </c>
      <c r="H8" s="40"/>
      <c r="I8" s="41">
        <f>SUM('[1]央行:健保'!I8)</f>
        <v>388578381703.78</v>
      </c>
      <c r="J8" s="44">
        <f t="shared" si="1"/>
        <v>1.5506662641987032</v>
      </c>
      <c r="L8" s="46"/>
    </row>
    <row r="9" spans="1:10" s="45" customFormat="1" ht="13.5" customHeight="1">
      <c r="A9" s="7"/>
      <c r="B9" s="39" t="s">
        <v>15</v>
      </c>
      <c r="C9" s="40"/>
      <c r="D9" s="41">
        <f>SUM('[1]央行:健保'!D9)</f>
        <v>1832414512060.45</v>
      </c>
      <c r="E9" s="41">
        <f t="shared" si="0"/>
        <v>7.312458694746338</v>
      </c>
      <c r="F9" s="42"/>
      <c r="G9" s="43" t="s">
        <v>16</v>
      </c>
      <c r="H9" s="40"/>
      <c r="I9" s="41">
        <f>SUM('[1]央行:健保'!I9)</f>
        <v>10673670111.619999</v>
      </c>
      <c r="J9" s="44">
        <f t="shared" si="1"/>
        <v>0.04259449556793018</v>
      </c>
    </row>
    <row r="10" spans="1:10" s="45" customFormat="1" ht="13.5" customHeight="1">
      <c r="A10" s="7"/>
      <c r="B10" s="39" t="s">
        <v>17</v>
      </c>
      <c r="C10" s="47"/>
      <c r="D10" s="41">
        <f>SUM('[1]央行:健保'!D10)</f>
        <v>2242456516191.74</v>
      </c>
      <c r="E10" s="41">
        <f t="shared" si="0"/>
        <v>8.948777987453486</v>
      </c>
      <c r="F10" s="42"/>
      <c r="G10" s="39" t="s">
        <v>18</v>
      </c>
      <c r="H10" s="40"/>
      <c r="I10" s="41">
        <f>SUM('[1]央行:健保'!I10)</f>
        <v>7024302730710.04</v>
      </c>
      <c r="J10" s="44">
        <f t="shared" si="1"/>
        <v>28.03127962567488</v>
      </c>
    </row>
    <row r="11" spans="1:10" s="45" customFormat="1" ht="13.5" customHeight="1">
      <c r="A11" s="7"/>
      <c r="B11" s="39" t="s">
        <v>19</v>
      </c>
      <c r="C11" s="47"/>
      <c r="D11" s="41">
        <f>SUM('[1]央行:健保'!D11)</f>
        <v>1706420709433.34</v>
      </c>
      <c r="E11" s="41">
        <f t="shared" si="0"/>
        <v>6.809666083445315</v>
      </c>
      <c r="F11" s="42"/>
      <c r="G11" s="39" t="s">
        <v>20</v>
      </c>
      <c r="H11" s="40"/>
      <c r="I11" s="41">
        <f>SUM('[1]央行:健保'!I11)</f>
        <v>6039824417.360001</v>
      </c>
      <c r="J11" s="44">
        <f t="shared" si="1"/>
        <v>0.02410260685274925</v>
      </c>
    </row>
    <row r="12" spans="1:10" s="45" customFormat="1" ht="13.5" customHeight="1">
      <c r="A12" s="7"/>
      <c r="B12" s="39" t="s">
        <v>21</v>
      </c>
      <c r="C12" s="47"/>
      <c r="D12" s="41">
        <f>SUM('[1]央行:健保'!D12)</f>
        <v>652240785392.79</v>
      </c>
      <c r="E12" s="41">
        <f t="shared" si="0"/>
        <v>2.6028410989010693</v>
      </c>
      <c r="F12" s="48"/>
      <c r="G12" s="39" t="s">
        <v>22</v>
      </c>
      <c r="H12" s="40"/>
      <c r="I12" s="41">
        <f>SUM('[1]央行:健保'!I12)</f>
        <v>816540823787.2399</v>
      </c>
      <c r="J12" s="44">
        <f t="shared" si="1"/>
        <v>3.258499104443549</v>
      </c>
    </row>
    <row r="13" spans="1:10" s="45" customFormat="1" ht="13.5" customHeight="1">
      <c r="A13" s="7"/>
      <c r="B13" s="39" t="s">
        <v>23</v>
      </c>
      <c r="C13" s="47"/>
      <c r="D13" s="41">
        <f>SUM('[1]央行:健保'!D13)</f>
        <v>153015248458.93</v>
      </c>
      <c r="E13" s="41">
        <f t="shared" si="0"/>
        <v>0.6106247667532997</v>
      </c>
      <c r="F13" s="48"/>
      <c r="G13" s="39" t="s">
        <v>24</v>
      </c>
      <c r="H13" s="40"/>
      <c r="I13" s="41">
        <f>SUM('[1]央行:健保'!I13)</f>
        <v>819596544637</v>
      </c>
      <c r="J13" s="44">
        <f t="shared" si="1"/>
        <v>3.2706933063282637</v>
      </c>
    </row>
    <row r="14" spans="1:10" s="45" customFormat="1" ht="13.5" customHeight="1">
      <c r="A14" s="7"/>
      <c r="B14" s="39" t="s">
        <v>25</v>
      </c>
      <c r="C14" s="47"/>
      <c r="D14" s="41">
        <f>SUM('[1]央行:健保'!D14)</f>
        <v>200561475188.93</v>
      </c>
      <c r="E14" s="41">
        <f t="shared" si="0"/>
        <v>0.8003633967225757</v>
      </c>
      <c r="F14" s="48"/>
      <c r="G14" s="39" t="s">
        <v>26</v>
      </c>
      <c r="H14" s="40"/>
      <c r="I14" s="41">
        <f>SUM('[1]央行:健保'!I14)</f>
        <v>63384432585.61001</v>
      </c>
      <c r="J14" s="44">
        <f t="shared" si="1"/>
        <v>0.2529427933044642</v>
      </c>
    </row>
    <row r="15" spans="1:10" s="45" customFormat="1" ht="13.5" customHeight="1">
      <c r="A15" s="7"/>
      <c r="B15" s="39" t="s">
        <v>27</v>
      </c>
      <c r="C15" s="47"/>
      <c r="D15" s="41">
        <f>SUM('[1]央行:健保'!D15)</f>
        <v>193592178025.46005</v>
      </c>
      <c r="E15" s="41">
        <f t="shared" si="0"/>
        <v>0.7725516230742749</v>
      </c>
      <c r="F15" s="37" t="s">
        <v>28</v>
      </c>
      <c r="G15" s="35"/>
      <c r="H15" s="36"/>
      <c r="I15" s="28">
        <f>SUM(I16:I21)</f>
        <v>8764482784316.71</v>
      </c>
      <c r="J15" s="31">
        <f t="shared" si="1"/>
        <v>34.97566621488154</v>
      </c>
    </row>
    <row r="16" spans="1:10" s="45" customFormat="1" ht="13.5" customHeight="1">
      <c r="A16" s="7"/>
      <c r="B16" s="39" t="s">
        <v>29</v>
      </c>
      <c r="C16" s="47"/>
      <c r="D16" s="41">
        <f>SUM('[1]央行:健保'!D16)</f>
        <v>51172799428.94001</v>
      </c>
      <c r="E16" s="41">
        <f t="shared" si="0"/>
        <v>0.20421088113840385</v>
      </c>
      <c r="F16" s="48"/>
      <c r="G16" s="49" t="s">
        <v>30</v>
      </c>
      <c r="H16" s="50"/>
      <c r="I16" s="41">
        <f>SUM('[1]央行:健保'!I16)</f>
        <v>706984838171.6799</v>
      </c>
      <c r="J16" s="44">
        <f t="shared" si="1"/>
        <v>2.821303473049435</v>
      </c>
    </row>
    <row r="17" spans="1:10" s="45" customFormat="1" ht="13.5" customHeight="1">
      <c r="A17" s="34" t="s">
        <v>31</v>
      </c>
      <c r="B17" s="35"/>
      <c r="C17" s="36"/>
      <c r="D17" s="28">
        <f>SUM(D18:D25)</f>
        <v>4409258801643.59</v>
      </c>
      <c r="E17" s="28">
        <f t="shared" si="0"/>
        <v>17.595649155392536</v>
      </c>
      <c r="F17" s="42"/>
      <c r="G17" s="39" t="s">
        <v>32</v>
      </c>
      <c r="H17" s="40"/>
      <c r="I17" s="41">
        <f>SUM('[1]央行:健保'!I17)</f>
        <v>318497006615.31006</v>
      </c>
      <c r="J17" s="44">
        <f t="shared" si="1"/>
        <v>1.2709985595213262</v>
      </c>
    </row>
    <row r="18" spans="1:10" s="38" customFormat="1" ht="13.5" customHeight="1">
      <c r="A18" s="51"/>
      <c r="B18" s="39" t="s">
        <v>33</v>
      </c>
      <c r="C18" s="47"/>
      <c r="D18" s="41">
        <f>SUM('[1]央行:健保'!D18)</f>
        <v>7335355967.97</v>
      </c>
      <c r="E18" s="41">
        <f t="shared" si="0"/>
        <v>0.02927257297625688</v>
      </c>
      <c r="F18" s="48"/>
      <c r="G18" s="39" t="s">
        <v>34</v>
      </c>
      <c r="H18" s="40"/>
      <c r="I18" s="41">
        <f>SUM('[1]央行:健保'!I18)</f>
        <v>1008569174605.0199</v>
      </c>
      <c r="J18" s="44">
        <f t="shared" si="1"/>
        <v>4.024810097034592</v>
      </c>
    </row>
    <row r="19" spans="1:10" s="38" customFormat="1" ht="13.5" customHeight="1">
      <c r="A19" s="7"/>
      <c r="B19" s="39" t="s">
        <v>35</v>
      </c>
      <c r="C19" s="47"/>
      <c r="D19" s="41">
        <f>SUM('[1]央行:健保'!D19)</f>
        <v>612973793103.98</v>
      </c>
      <c r="E19" s="41">
        <f t="shared" si="0"/>
        <v>2.4461416963974427</v>
      </c>
      <c r="F19" s="42"/>
      <c r="G19" s="39" t="s">
        <v>36</v>
      </c>
      <c r="H19" s="40"/>
      <c r="I19" s="41">
        <f>SUM('[1]央行:健保'!I19)</f>
        <v>6659299175715.9</v>
      </c>
      <c r="J19" s="44">
        <f t="shared" si="1"/>
        <v>26.574691390991568</v>
      </c>
    </row>
    <row r="20" spans="1:10" s="45" customFormat="1" ht="13.5" customHeight="1">
      <c r="A20" s="7"/>
      <c r="B20" s="39" t="s">
        <v>37</v>
      </c>
      <c r="C20" s="47"/>
      <c r="D20" s="41">
        <f>SUM('[1]央行:健保'!D20)</f>
        <v>157392128884.43</v>
      </c>
      <c r="E20" s="41">
        <f t="shared" si="0"/>
        <v>0.6280912063130497</v>
      </c>
      <c r="F20" s="42"/>
      <c r="G20" s="39" t="s">
        <v>38</v>
      </c>
      <c r="H20" s="40"/>
      <c r="I20" s="41">
        <f>SUM('[1]央行:健保'!I20)</f>
        <v>2101169208.8000002</v>
      </c>
      <c r="J20" s="44">
        <f t="shared" si="1"/>
        <v>0.008384954904524339</v>
      </c>
    </row>
    <row r="21" spans="1:10" s="45" customFormat="1" ht="13.5" customHeight="1">
      <c r="A21" s="7"/>
      <c r="B21" s="39" t="s">
        <v>39</v>
      </c>
      <c r="C21" s="47"/>
      <c r="D21" s="41">
        <f>SUM('[1]央行:健保'!D21)</f>
        <v>918172499605.13</v>
      </c>
      <c r="E21" s="41">
        <f t="shared" si="0"/>
        <v>3.664071875563174</v>
      </c>
      <c r="F21" s="42"/>
      <c r="G21" s="39" t="s">
        <v>40</v>
      </c>
      <c r="H21" s="40"/>
      <c r="I21" s="41">
        <f>SUM('[1]央行:健保'!I21)</f>
        <v>69031420000</v>
      </c>
      <c r="J21" s="44">
        <f t="shared" si="1"/>
        <v>0.27547773938009157</v>
      </c>
    </row>
    <row r="22" spans="1:10" s="45" customFormat="1" ht="13.5" customHeight="1">
      <c r="A22" s="7"/>
      <c r="B22" s="39" t="s">
        <v>41</v>
      </c>
      <c r="C22" s="47"/>
      <c r="D22" s="41">
        <f>SUM('[1]央行:健保'!D22)</f>
        <v>390417622039.76</v>
      </c>
      <c r="E22" s="41">
        <f t="shared" si="0"/>
        <v>1.5580059621207862</v>
      </c>
      <c r="F22" s="37" t="s">
        <v>42</v>
      </c>
      <c r="G22" s="35"/>
      <c r="H22" s="36"/>
      <c r="I22" s="28">
        <f>SUM(I23:I24)</f>
        <v>158215826612.57</v>
      </c>
      <c r="J22" s="31">
        <f t="shared" si="1"/>
        <v>0.6313782658589858</v>
      </c>
    </row>
    <row r="23" spans="1:10" s="45" customFormat="1" ht="13.5" customHeight="1">
      <c r="A23" s="7"/>
      <c r="B23" s="39" t="s">
        <v>43</v>
      </c>
      <c r="C23" s="47"/>
      <c r="D23" s="41">
        <f>SUM('[1]央行:健保'!D23)</f>
        <v>444787311466.76</v>
      </c>
      <c r="E23" s="41">
        <f t="shared" si="0"/>
        <v>1.7749743966995277</v>
      </c>
      <c r="F23" s="42"/>
      <c r="G23" s="39" t="s">
        <v>44</v>
      </c>
      <c r="H23" s="40"/>
      <c r="I23" s="41">
        <f>SUM('[1]央行:健保'!I23)</f>
        <v>129426144074.95</v>
      </c>
      <c r="J23" s="44">
        <f t="shared" si="1"/>
        <v>0.516489760553227</v>
      </c>
    </row>
    <row r="24" spans="1:10" s="45" customFormat="1" ht="13.5" customHeight="1">
      <c r="A24" s="7"/>
      <c r="B24" s="39" t="s">
        <v>45</v>
      </c>
      <c r="C24" s="47"/>
      <c r="D24" s="41">
        <f>SUM('[1]央行:健保'!D24)</f>
        <v>1261040248320.8198</v>
      </c>
      <c r="E24" s="41">
        <f t="shared" si="0"/>
        <v>5.032324655565954</v>
      </c>
      <c r="F24" s="42"/>
      <c r="G24" s="39" t="s">
        <v>46</v>
      </c>
      <c r="H24" s="40"/>
      <c r="I24" s="41">
        <f>SUM('[1]央行:健保'!I24)</f>
        <v>28789682537.62</v>
      </c>
      <c r="J24" s="44">
        <f t="shared" si="1"/>
        <v>0.11488850530575867</v>
      </c>
    </row>
    <row r="25" spans="1:10" s="45" customFormat="1" ht="13.5" customHeight="1">
      <c r="A25" s="7"/>
      <c r="B25" s="39" t="s">
        <v>47</v>
      </c>
      <c r="C25" s="47"/>
      <c r="D25" s="41">
        <f>SUM('[1]央行:健保'!D25)</f>
        <v>617139842254.7401</v>
      </c>
      <c r="E25" s="41">
        <f t="shared" si="0"/>
        <v>2.462766789756347</v>
      </c>
      <c r="F25" s="37" t="s">
        <v>48</v>
      </c>
      <c r="G25" s="35"/>
      <c r="H25" s="36"/>
      <c r="I25" s="28">
        <f>I26</f>
        <v>1447550219402.79</v>
      </c>
      <c r="J25" s="31">
        <f t="shared" si="1"/>
        <v>5.7766139256622</v>
      </c>
    </row>
    <row r="26" spans="1:12" s="38" customFormat="1" ht="13.5" customHeight="1">
      <c r="A26" s="34" t="s">
        <v>49</v>
      </c>
      <c r="B26" s="35"/>
      <c r="C26" s="36"/>
      <c r="D26" s="28">
        <f>SUM(D27:D29)</f>
        <v>8757684896203.129</v>
      </c>
      <c r="E26" s="28">
        <f t="shared" si="0"/>
        <v>34.94853846855837</v>
      </c>
      <c r="F26" s="48"/>
      <c r="G26" s="39" t="s">
        <v>50</v>
      </c>
      <c r="H26" s="40"/>
      <c r="I26" s="41">
        <f>SUM('[1]央行:健保'!I26)</f>
        <v>1447550219402.79</v>
      </c>
      <c r="J26" s="44">
        <f t="shared" si="1"/>
        <v>5.7766139256622</v>
      </c>
      <c r="L26" s="52"/>
    </row>
    <row r="27" spans="1:12" s="38" customFormat="1" ht="13.5" customHeight="1">
      <c r="A27" s="7"/>
      <c r="B27" s="39" t="s">
        <v>51</v>
      </c>
      <c r="C27" s="47"/>
      <c r="D27" s="41">
        <f>SUM('[1]央行:健保'!D27)</f>
        <v>518800426226</v>
      </c>
      <c r="E27" s="41">
        <f t="shared" si="0"/>
        <v>2.0703321560843806</v>
      </c>
      <c r="F27" s="37" t="s">
        <v>52</v>
      </c>
      <c r="G27" s="35"/>
      <c r="H27" s="36"/>
      <c r="I27" s="28">
        <f>SUM(I28:I33)</f>
        <v>1221088981607.27</v>
      </c>
      <c r="J27" s="31">
        <f t="shared" si="1"/>
        <v>4.872894578079213</v>
      </c>
      <c r="L27" s="52"/>
    </row>
    <row r="28" spans="1:10" s="38" customFormat="1" ht="13.5" customHeight="1">
      <c r="A28" s="7"/>
      <c r="B28" s="39" t="s">
        <v>53</v>
      </c>
      <c r="C28" s="47"/>
      <c r="D28" s="41">
        <f>SUM('[1]央行:健保'!D28)</f>
        <v>8201550674235.539</v>
      </c>
      <c r="E28" s="41">
        <f t="shared" si="0"/>
        <v>32.729221550848465</v>
      </c>
      <c r="F28" s="48"/>
      <c r="G28" s="39" t="s">
        <v>54</v>
      </c>
      <c r="H28" s="40"/>
      <c r="I28" s="41">
        <f>SUM('[1]央行:健保'!I28)</f>
        <v>1070961656628.23</v>
      </c>
      <c r="J28" s="44">
        <f t="shared" si="1"/>
        <v>4.273794398705729</v>
      </c>
    </row>
    <row r="29" spans="1:10" s="38" customFormat="1" ht="13.5" customHeight="1">
      <c r="A29" s="7"/>
      <c r="B29" s="39" t="s">
        <v>55</v>
      </c>
      <c r="C29" s="47"/>
      <c r="D29" s="41">
        <f>SUM('[1]央行:健保'!D29)</f>
        <v>37333795741.59</v>
      </c>
      <c r="E29" s="41">
        <f t="shared" si="0"/>
        <v>0.14898476162552213</v>
      </c>
      <c r="F29" s="48"/>
      <c r="G29" s="39" t="s">
        <v>56</v>
      </c>
      <c r="H29" s="40"/>
      <c r="I29" s="41">
        <f>SUM('[1]央行:健保'!I29)</f>
        <v>81039413403.06</v>
      </c>
      <c r="J29" s="44">
        <f t="shared" si="1"/>
        <v>0.32339700392898857</v>
      </c>
    </row>
    <row r="30" spans="1:10" s="38" customFormat="1" ht="13.5" customHeight="1">
      <c r="A30" s="34" t="s">
        <v>57</v>
      </c>
      <c r="B30" s="35"/>
      <c r="C30" s="36"/>
      <c r="D30" s="28">
        <f>SUM(D31:D40)</f>
        <v>4073412481595.7695</v>
      </c>
      <c r="E30" s="28">
        <f t="shared" si="0"/>
        <v>16.25541618574051</v>
      </c>
      <c r="F30" s="48"/>
      <c r="G30" s="39" t="s">
        <v>58</v>
      </c>
      <c r="H30" s="40"/>
      <c r="I30" s="41">
        <f>SUM('[1]央行:健保'!I30)</f>
        <v>64513229168.34</v>
      </c>
      <c r="J30" s="44">
        <f t="shared" si="1"/>
        <v>0.25744738455914834</v>
      </c>
    </row>
    <row r="31" spans="1:10" s="45" customFormat="1" ht="13.5" customHeight="1">
      <c r="A31" s="7"/>
      <c r="B31" s="39" t="s">
        <v>59</v>
      </c>
      <c r="C31" s="47"/>
      <c r="D31" s="41">
        <f>SUM('[1]央行:健保'!D31)</f>
        <v>2143904609934.3997</v>
      </c>
      <c r="E31" s="41">
        <f t="shared" si="0"/>
        <v>8.555495387336451</v>
      </c>
      <c r="F31" s="42"/>
      <c r="G31" s="39" t="s">
        <v>60</v>
      </c>
      <c r="H31" s="40"/>
      <c r="I31" s="41">
        <f>SUM('[1]央行:健保'!I31)</f>
        <v>641345059</v>
      </c>
      <c r="J31" s="44">
        <f t="shared" si="1"/>
        <v>0.0025593604624663873</v>
      </c>
    </row>
    <row r="32" spans="1:10" s="45" customFormat="1" ht="13.5" customHeight="1">
      <c r="A32" s="7"/>
      <c r="B32" s="39" t="s">
        <v>61</v>
      </c>
      <c r="C32" s="47"/>
      <c r="D32" s="41">
        <f>SUM('[1]央行:健保'!D32)</f>
        <v>149756304007.57</v>
      </c>
      <c r="E32" s="41">
        <f t="shared" si="0"/>
        <v>0.5976195779533889</v>
      </c>
      <c r="F32" s="42"/>
      <c r="G32" s="39" t="s">
        <v>62</v>
      </c>
      <c r="H32" s="40"/>
      <c r="I32" s="41">
        <f>SUM('[1]央行:健保'!I32)</f>
        <v>3482120534.6400003</v>
      </c>
      <c r="J32" s="44">
        <f t="shared" si="1"/>
        <v>0.013895798364449449</v>
      </c>
    </row>
    <row r="33" spans="1:10" s="45" customFormat="1" ht="13.5" customHeight="1">
      <c r="A33" s="7"/>
      <c r="B33" s="39" t="s">
        <v>63</v>
      </c>
      <c r="C33" s="47"/>
      <c r="D33" s="41">
        <f>SUM('[1]央行:健保'!D33)</f>
        <v>200335512632.6</v>
      </c>
      <c r="E33" s="41">
        <f t="shared" si="0"/>
        <v>0.7994616674201461</v>
      </c>
      <c r="F33" s="48"/>
      <c r="G33" s="39" t="s">
        <v>64</v>
      </c>
      <c r="H33" s="40"/>
      <c r="I33" s="41">
        <f>SUM('[1]央行:健保'!I33)</f>
        <v>451216814</v>
      </c>
      <c r="J33" s="44">
        <f t="shared" si="1"/>
        <v>0.001800632058430889</v>
      </c>
    </row>
    <row r="34" spans="1:10" s="45" customFormat="1" ht="13.5" customHeight="1">
      <c r="A34" s="7"/>
      <c r="B34" s="39" t="s">
        <v>65</v>
      </c>
      <c r="C34" s="47"/>
      <c r="D34" s="41">
        <f>SUM('[1]央行:健保'!D34)</f>
        <v>873661653806.28</v>
      </c>
      <c r="E34" s="41">
        <f t="shared" si="0"/>
        <v>3.486446278718099</v>
      </c>
      <c r="F34" s="42"/>
      <c r="G34" s="43"/>
      <c r="H34" s="40"/>
      <c r="I34" s="41"/>
      <c r="J34" s="44"/>
    </row>
    <row r="35" spans="1:10" s="45" customFormat="1" ht="13.5" customHeight="1">
      <c r="A35" s="7"/>
      <c r="B35" s="39" t="s">
        <v>66</v>
      </c>
      <c r="C35" s="47"/>
      <c r="D35" s="41">
        <f>SUM('[1]央行:健保'!D35)</f>
        <v>282418199196.61005</v>
      </c>
      <c r="E35" s="41">
        <f t="shared" si="0"/>
        <v>1.1270219716540457</v>
      </c>
      <c r="F35" s="42"/>
      <c r="G35" s="53" t="s">
        <v>67</v>
      </c>
      <c r="H35" s="54"/>
      <c r="I35" s="28">
        <f>SUM(I36,I39,I41,I45,I50)</f>
        <v>4338347320784.8193</v>
      </c>
      <c r="J35" s="31">
        <f aca="true" t="shared" si="2" ref="J35:J52">IF(I$52&gt;0,(I35/I$52)*100,0)</f>
        <v>17.312668819147554</v>
      </c>
    </row>
    <row r="36" spans="1:10" s="45" customFormat="1" ht="13.5" customHeight="1">
      <c r="A36" s="7"/>
      <c r="B36" s="39" t="s">
        <v>68</v>
      </c>
      <c r="C36" s="47"/>
      <c r="D36" s="41">
        <f>SUM('[1]央行:健保'!D36)</f>
        <v>7429283849.310001</v>
      </c>
      <c r="E36" s="41">
        <f t="shared" si="0"/>
        <v>0.02964740287858694</v>
      </c>
      <c r="F36" s="37" t="s">
        <v>69</v>
      </c>
      <c r="G36" s="35"/>
      <c r="H36" s="36"/>
      <c r="I36" s="28">
        <f>SUM(I37:I38)</f>
        <v>1267566911159</v>
      </c>
      <c r="J36" s="31">
        <f t="shared" si="2"/>
        <v>5.05837004655397</v>
      </c>
    </row>
    <row r="37" spans="1:10" s="45" customFormat="1" ht="13.5" customHeight="1">
      <c r="A37" s="7"/>
      <c r="B37" s="39" t="s">
        <v>70</v>
      </c>
      <c r="C37" s="47"/>
      <c r="D37" s="41">
        <f>SUM('[1]央行:健保'!D37)</f>
        <v>4005790578.6400003</v>
      </c>
      <c r="E37" s="41">
        <f t="shared" si="0"/>
        <v>0.015985563284571232</v>
      </c>
      <c r="F37" s="48"/>
      <c r="G37" s="39" t="s">
        <v>69</v>
      </c>
      <c r="H37" s="40"/>
      <c r="I37" s="41">
        <f>SUM('[1]央行:健保'!I37)</f>
        <v>1264514547842.67</v>
      </c>
      <c r="J37" s="44">
        <f t="shared" si="2"/>
        <v>5.046189243288597</v>
      </c>
    </row>
    <row r="38" spans="1:10" s="45" customFormat="1" ht="13.5" customHeight="1">
      <c r="A38" s="7"/>
      <c r="B38" s="39" t="s">
        <v>71</v>
      </c>
      <c r="C38" s="47"/>
      <c r="D38" s="41">
        <f>SUM('[1]央行:健保'!D38)</f>
        <v>400596033393.1701</v>
      </c>
      <c r="E38" s="41">
        <f t="shared" si="0"/>
        <v>1.5986240712386066</v>
      </c>
      <c r="F38" s="48"/>
      <c r="G38" s="39" t="s">
        <v>72</v>
      </c>
      <c r="H38" s="40"/>
      <c r="I38" s="41">
        <f>SUM('[1]央行:健保'!I38)</f>
        <v>3052363316.33</v>
      </c>
      <c r="J38" s="44">
        <f t="shared" si="2"/>
        <v>0.012180803265372603</v>
      </c>
    </row>
    <row r="39" spans="1:10" s="45" customFormat="1" ht="13.5" customHeight="1">
      <c r="A39" s="7"/>
      <c r="B39" s="39" t="s">
        <v>73</v>
      </c>
      <c r="C39" s="47"/>
      <c r="D39" s="41">
        <f>SUM('[1]央行:健保'!D39)</f>
        <v>11260242481.19</v>
      </c>
      <c r="E39" s="41">
        <f t="shared" si="0"/>
        <v>0.04493527937843223</v>
      </c>
      <c r="F39" s="37" t="s">
        <v>74</v>
      </c>
      <c r="G39" s="35"/>
      <c r="H39" s="36"/>
      <c r="I39" s="28">
        <f>SUM(I40)</f>
        <v>1752960695888.84</v>
      </c>
      <c r="J39" s="31">
        <f t="shared" si="2"/>
        <v>6.9953891970585245</v>
      </c>
    </row>
    <row r="40" spans="1:13" s="45" customFormat="1" ht="13.5" customHeight="1">
      <c r="A40" s="7"/>
      <c r="B40" s="39" t="s">
        <v>75</v>
      </c>
      <c r="C40" s="47"/>
      <c r="D40" s="41">
        <f>SUM('[1]央行:健保'!D40)</f>
        <v>44851716</v>
      </c>
      <c r="E40" s="41">
        <f t="shared" si="0"/>
        <v>0.0001789858781841353</v>
      </c>
      <c r="F40" s="55"/>
      <c r="G40" s="39" t="s">
        <v>74</v>
      </c>
      <c r="H40" s="47"/>
      <c r="I40" s="41">
        <f>SUM('[1]央行:健保'!I40)</f>
        <v>1752960695888.84</v>
      </c>
      <c r="J40" s="44">
        <f t="shared" si="2"/>
        <v>6.9953891970585245</v>
      </c>
      <c r="K40" s="51"/>
      <c r="L40" s="56"/>
      <c r="M40" s="57"/>
    </row>
    <row r="41" spans="1:13" s="45" customFormat="1" ht="13.5" customHeight="1">
      <c r="A41" s="34" t="s">
        <v>76</v>
      </c>
      <c r="B41" s="35"/>
      <c r="C41" s="36"/>
      <c r="D41" s="28">
        <f>D42</f>
        <v>0</v>
      </c>
      <c r="E41" s="28">
        <f>SUM(E42)</f>
        <v>0</v>
      </c>
      <c r="F41" s="37" t="s">
        <v>77</v>
      </c>
      <c r="G41" s="35"/>
      <c r="H41" s="36"/>
      <c r="I41" s="28">
        <f>SUM(I42:I44)</f>
        <v>651084110814.7399</v>
      </c>
      <c r="J41" s="31">
        <f t="shared" si="2"/>
        <v>2.598225257332698</v>
      </c>
      <c r="K41" s="51"/>
      <c r="L41" s="56"/>
      <c r="M41" s="57"/>
    </row>
    <row r="42" spans="1:13" s="38" customFormat="1" ht="13.5" customHeight="1">
      <c r="A42" s="7"/>
      <c r="B42" s="39" t="s">
        <v>78</v>
      </c>
      <c r="C42" s="47"/>
      <c r="D42" s="41">
        <f>SUM('[1]央行:健保'!D42)</f>
        <v>0</v>
      </c>
      <c r="E42" s="41">
        <f aca="true" t="shared" si="3" ref="E42:E50">IF(D$6&gt;0,(D42/D$6)*100,0)</f>
        <v>0</v>
      </c>
      <c r="F42" s="42"/>
      <c r="G42" s="39" t="s">
        <v>79</v>
      </c>
      <c r="H42" s="47"/>
      <c r="I42" s="41">
        <f>SUM('[1]央行:健保'!I42)</f>
        <v>434595325419.26996</v>
      </c>
      <c r="J42" s="44">
        <f t="shared" si="2"/>
        <v>1.7343021162197696</v>
      </c>
      <c r="K42" s="51"/>
      <c r="L42" s="56"/>
      <c r="M42" s="57"/>
    </row>
    <row r="43" spans="1:13" s="45" customFormat="1" ht="13.5" customHeight="1">
      <c r="A43" s="34" t="s">
        <v>80</v>
      </c>
      <c r="B43" s="35"/>
      <c r="C43" s="36"/>
      <c r="D43" s="28">
        <f>D44</f>
        <v>18810972004.34</v>
      </c>
      <c r="E43" s="28">
        <f>IF(D$6&gt;0,(D43/D$6)*100,0)-0.01</f>
        <v>0.06506732504268017</v>
      </c>
      <c r="F43" s="55"/>
      <c r="G43" s="39" t="s">
        <v>81</v>
      </c>
      <c r="H43" s="47"/>
      <c r="I43" s="41">
        <f>SUM('[1]央行:健保'!I43)</f>
        <v>265165316427.5899</v>
      </c>
      <c r="J43" s="44">
        <f t="shared" si="2"/>
        <v>1.0581723790627386</v>
      </c>
      <c r="K43" s="51"/>
      <c r="L43" s="56"/>
      <c r="M43" s="57"/>
    </row>
    <row r="44" spans="1:13" s="45" customFormat="1" ht="14.25" customHeight="1">
      <c r="A44" s="7"/>
      <c r="B44" s="39" t="s">
        <v>80</v>
      </c>
      <c r="C44" s="47"/>
      <c r="D44" s="41">
        <f>SUM('[1]央行:健保'!D44)</f>
        <v>18810972004.34</v>
      </c>
      <c r="E44" s="41">
        <f>IF(D$6&gt;0,(D44/D$6)*100,0)-0.01</f>
        <v>0.06506732504268017</v>
      </c>
      <c r="F44" s="55"/>
      <c r="G44" s="39" t="s">
        <v>82</v>
      </c>
      <c r="H44" s="40"/>
      <c r="I44" s="41">
        <f>SUM('[1]央行:健保'!I44)</f>
        <v>-48676531032.12</v>
      </c>
      <c r="J44" s="44">
        <f t="shared" si="2"/>
        <v>-0.19424923794981028</v>
      </c>
      <c r="K44" s="51"/>
      <c r="L44" s="56"/>
      <c r="M44" s="57"/>
    </row>
    <row r="45" spans="1:13" s="58" customFormat="1" ht="13.5" customHeight="1">
      <c r="A45" s="34" t="s">
        <v>83</v>
      </c>
      <c r="B45" s="35"/>
      <c r="C45" s="36"/>
      <c r="D45" s="28">
        <f>SUM(D46:D50)</f>
        <v>529584277602.9</v>
      </c>
      <c r="E45" s="28">
        <f t="shared" si="3"/>
        <v>2.1133663425333817</v>
      </c>
      <c r="F45" s="37" t="s">
        <v>84</v>
      </c>
      <c r="G45" s="35"/>
      <c r="H45" s="36"/>
      <c r="I45" s="28">
        <f>SUM(I46:I49)</f>
        <v>666735602922.24</v>
      </c>
      <c r="J45" s="31">
        <f>IF(I$52&gt;0,(I45/I$52)*100,0)-0.01</f>
        <v>2.650684318202364</v>
      </c>
      <c r="K45" s="51"/>
      <c r="L45" s="56"/>
      <c r="M45" s="57"/>
    </row>
    <row r="46" spans="1:12" s="59" customFormat="1" ht="13.5" customHeight="1">
      <c r="A46" s="7"/>
      <c r="B46" s="39" t="s">
        <v>85</v>
      </c>
      <c r="C46" s="47"/>
      <c r="D46" s="41">
        <f>SUM('[1]央行:健保'!D46)</f>
        <v>192408828822.69003</v>
      </c>
      <c r="E46" s="41">
        <f t="shared" si="3"/>
        <v>0.7678293333795777</v>
      </c>
      <c r="F46" s="55"/>
      <c r="G46" s="39" t="s">
        <v>86</v>
      </c>
      <c r="H46" s="47"/>
      <c r="I46" s="41">
        <f>SUM('[1]央行:健保'!I46)</f>
        <v>-34376669.65</v>
      </c>
      <c r="J46" s="44">
        <f t="shared" si="2"/>
        <v>-0.00013718401334636028</v>
      </c>
      <c r="L46" s="60"/>
    </row>
    <row r="47" spans="1:10" s="61" customFormat="1" ht="13.5" customHeight="1">
      <c r="A47" s="7"/>
      <c r="B47" s="39" t="s">
        <v>87</v>
      </c>
      <c r="C47" s="47"/>
      <c r="D47" s="41">
        <f>SUM('[1]央行:健保'!D47)</f>
        <v>160768805385.52</v>
      </c>
      <c r="E47" s="41">
        <f t="shared" si="3"/>
        <v>0.6415662182588875</v>
      </c>
      <c r="F47" s="55"/>
      <c r="G47" s="39" t="s">
        <v>88</v>
      </c>
      <c r="H47" s="47"/>
      <c r="I47" s="41">
        <f>SUM('[1]央行:健保'!I47)</f>
        <v>2144366466.8799996</v>
      </c>
      <c r="J47" s="44">
        <f t="shared" si="2"/>
        <v>0.008557338480051203</v>
      </c>
    </row>
    <row r="48" spans="1:10" s="61" customFormat="1" ht="13.5" customHeight="1">
      <c r="A48" s="7"/>
      <c r="B48" s="39" t="s">
        <v>89</v>
      </c>
      <c r="C48" s="47"/>
      <c r="D48" s="41">
        <f>SUM('[1]央行:健保'!D48)</f>
        <v>171163313000.47998</v>
      </c>
      <c r="E48" s="41">
        <f t="shared" si="3"/>
        <v>0.6830466841067336</v>
      </c>
      <c r="F48" s="55"/>
      <c r="G48" s="39" t="s">
        <v>90</v>
      </c>
      <c r="H48" s="47"/>
      <c r="I48" s="41">
        <f>SUM('[1]央行:健保'!I48)</f>
        <v>668530850699.63</v>
      </c>
      <c r="J48" s="44">
        <f t="shared" si="2"/>
        <v>2.6678484588117057</v>
      </c>
    </row>
    <row r="49" spans="1:10" s="61" customFormat="1" ht="13.5" customHeight="1">
      <c r="A49" s="7"/>
      <c r="B49" s="39" t="s">
        <v>91</v>
      </c>
      <c r="C49" s="47"/>
      <c r="D49" s="41">
        <f>SUM('[1]央行:健保'!D49)</f>
        <v>647191494</v>
      </c>
      <c r="E49" s="41">
        <f t="shared" si="3"/>
        <v>0.0025826913268355784</v>
      </c>
      <c r="F49" s="55"/>
      <c r="G49" s="62" t="s">
        <v>92</v>
      </c>
      <c r="H49" s="63"/>
      <c r="I49" s="41">
        <f>SUM('[1]央行:健保'!I49)</f>
        <v>-3905237574.62</v>
      </c>
      <c r="J49" s="44">
        <f t="shared" si="2"/>
        <v>-0.015584295076046662</v>
      </c>
    </row>
    <row r="50" spans="1:10" s="61" customFormat="1" ht="13.5" customHeight="1">
      <c r="A50" s="7"/>
      <c r="B50" s="39" t="s">
        <v>93</v>
      </c>
      <c r="C50" s="40"/>
      <c r="D50" s="41">
        <f>SUM('[1]央行:健保'!D50)</f>
        <v>4596138900.21</v>
      </c>
      <c r="E50" s="41">
        <f t="shared" si="3"/>
        <v>0.018341415461347182</v>
      </c>
      <c r="F50" s="37" t="s">
        <v>94</v>
      </c>
      <c r="G50" s="35"/>
      <c r="H50" s="36"/>
      <c r="I50" s="28">
        <f>I51</f>
        <v>0</v>
      </c>
      <c r="J50" s="31">
        <f t="shared" si="2"/>
        <v>0</v>
      </c>
    </row>
    <row r="51" spans="1:10" s="61" customFormat="1" ht="13.5" customHeight="1">
      <c r="A51" s="7"/>
      <c r="B51" s="64"/>
      <c r="C51" s="65"/>
      <c r="D51" s="41"/>
      <c r="E51" s="41"/>
      <c r="F51" s="66"/>
      <c r="G51" s="39" t="s">
        <v>94</v>
      </c>
      <c r="H51" s="47"/>
      <c r="I51" s="41">
        <f>SUM('[1]央行:健保'!I51)</f>
        <v>0</v>
      </c>
      <c r="J51" s="44">
        <f t="shared" si="2"/>
        <v>0</v>
      </c>
    </row>
    <row r="52" spans="1:10" s="75" customFormat="1" ht="21.75" customHeight="1">
      <c r="A52" s="67"/>
      <c r="B52" s="68" t="s">
        <v>95</v>
      </c>
      <c r="C52" s="69"/>
      <c r="D52" s="70" t="str">
        <f>D6</f>
        <v>25,058,801,540,676.81</v>
      </c>
      <c r="E52" s="71">
        <f>IF(D$6&gt;0,(D52/D$6)*100,0)</f>
        <v>100</v>
      </c>
      <c r="F52" s="72"/>
      <c r="G52" s="68" t="s">
        <v>95</v>
      </c>
      <c r="H52" s="69"/>
      <c r="I52" s="73" t="s">
        <v>8</v>
      </c>
      <c r="J52" s="74">
        <f t="shared" si="2"/>
        <v>100</v>
      </c>
    </row>
    <row r="53" spans="1:10" s="77" customFormat="1" ht="15" customHeight="1">
      <c r="A53" s="76" t="s">
        <v>96</v>
      </c>
      <c r="B53" s="76"/>
      <c r="C53" s="76"/>
      <c r="D53" s="76"/>
      <c r="E53" s="76"/>
      <c r="F53" s="76"/>
      <c r="G53" s="76"/>
      <c r="H53" s="76"/>
      <c r="I53" s="76"/>
      <c r="J53" s="76"/>
    </row>
    <row r="54" spans="1:10" s="77" customFormat="1" ht="15" customHeight="1">
      <c r="A54" s="78" t="s">
        <v>97</v>
      </c>
      <c r="B54" s="78"/>
      <c r="C54" s="78"/>
      <c r="D54" s="79"/>
      <c r="E54" s="78"/>
      <c r="F54" s="78"/>
      <c r="G54" s="78"/>
      <c r="H54" s="45"/>
      <c r="I54" s="45"/>
      <c r="J54" s="45"/>
    </row>
    <row r="55" spans="1:10" s="77" customFormat="1" ht="12.75" customHeight="1">
      <c r="A55" s="80" t="s">
        <v>98</v>
      </c>
      <c r="D55" s="81"/>
      <c r="E55" s="81"/>
      <c r="F55" s="45"/>
      <c r="G55" s="45"/>
      <c r="H55" s="45"/>
      <c r="I55" s="45"/>
      <c r="J55" s="45"/>
    </row>
    <row r="56" spans="1:10" s="77" customFormat="1" ht="12.75" customHeight="1">
      <c r="A56" s="82"/>
      <c r="D56" s="81"/>
      <c r="E56" s="81"/>
      <c r="F56" s="38"/>
      <c r="G56" s="38"/>
      <c r="H56" s="38"/>
      <c r="I56" s="38"/>
      <c r="J56" s="38"/>
    </row>
    <row r="57" spans="1:10" s="77" customFormat="1" ht="12.75" customHeight="1">
      <c r="A57" s="83"/>
      <c r="B57" s="84"/>
      <c r="D57" s="85"/>
      <c r="E57" s="85"/>
      <c r="F57" s="45"/>
      <c r="G57" s="45"/>
      <c r="H57" s="45"/>
      <c r="I57" s="45"/>
      <c r="J57" s="45"/>
    </row>
    <row r="58" spans="1:10" s="2" customFormat="1" ht="16.5" customHeight="1">
      <c r="A58" s="83"/>
      <c r="B58" s="84"/>
      <c r="C58" s="77"/>
      <c r="D58" s="85"/>
      <c r="E58" s="85"/>
      <c r="F58" s="58"/>
      <c r="G58" s="58"/>
      <c r="H58" s="58"/>
      <c r="I58" s="58"/>
      <c r="J58" s="58"/>
    </row>
    <row r="59" spans="1:10" s="87" customFormat="1" ht="26.25" customHeight="1">
      <c r="A59" s="83"/>
      <c r="B59" s="84"/>
      <c r="C59" s="77"/>
      <c r="D59" s="85"/>
      <c r="E59" s="85"/>
      <c r="F59" s="86"/>
      <c r="G59" s="86"/>
      <c r="H59" s="86"/>
      <c r="I59" s="86"/>
      <c r="J59" s="86"/>
    </row>
    <row r="60" spans="1:10" s="89" customFormat="1" ht="18" customHeight="1">
      <c r="A60" s="83"/>
      <c r="B60" s="84"/>
      <c r="C60" s="77"/>
      <c r="D60" s="85"/>
      <c r="E60" s="85"/>
      <c r="F60" s="88"/>
      <c r="G60" s="88"/>
      <c r="H60" s="88"/>
      <c r="I60" s="88"/>
      <c r="J60" s="88"/>
    </row>
    <row r="61" spans="1:10" s="12" customFormat="1" ht="27" customHeight="1">
      <c r="A61" s="83"/>
      <c r="B61" s="84"/>
      <c r="C61" s="77"/>
      <c r="D61" s="85"/>
      <c r="E61" s="85"/>
      <c r="F61" s="90"/>
      <c r="G61" s="90"/>
      <c r="H61" s="90"/>
      <c r="I61" s="90"/>
      <c r="J61" s="90"/>
    </row>
    <row r="62" spans="1:10" s="18" customFormat="1" ht="21.75" customHeight="1">
      <c r="A62" s="83"/>
      <c r="B62" s="84"/>
      <c r="C62" s="77"/>
      <c r="D62" s="85"/>
      <c r="E62" s="85"/>
      <c r="F62" s="84"/>
      <c r="G62" s="84"/>
      <c r="H62" s="84"/>
      <c r="I62" s="84"/>
      <c r="J62" s="84"/>
    </row>
    <row r="63" spans="1:10" s="24" customFormat="1" ht="33" customHeight="1">
      <c r="A63" s="83"/>
      <c r="B63" s="84"/>
      <c r="C63" s="77"/>
      <c r="D63" s="85"/>
      <c r="E63" s="85"/>
      <c r="F63" s="59"/>
      <c r="G63" s="59"/>
      <c r="H63" s="59"/>
      <c r="I63" s="59"/>
      <c r="J63" s="59"/>
    </row>
    <row r="64" spans="1:10" s="24" customFormat="1" ht="6.75" customHeight="1">
      <c r="A64" s="83"/>
      <c r="B64" s="84"/>
      <c r="C64" s="77"/>
      <c r="D64" s="85"/>
      <c r="E64" s="85"/>
      <c r="F64" s="61"/>
      <c r="G64" s="61"/>
      <c r="H64" s="61"/>
      <c r="I64" s="61"/>
      <c r="J64" s="61"/>
    </row>
    <row r="65" spans="1:10" s="32" customFormat="1" ht="15" customHeight="1">
      <c r="A65" s="83"/>
      <c r="B65" s="84"/>
      <c r="C65" s="77"/>
      <c r="D65" s="85"/>
      <c r="E65" s="85"/>
      <c r="F65" s="61"/>
      <c r="G65" s="61"/>
      <c r="H65" s="61"/>
      <c r="I65" s="61"/>
      <c r="J65" s="61"/>
    </row>
    <row r="66" spans="6:10" ht="7.5" customHeight="1">
      <c r="F66" s="61"/>
      <c r="G66" s="61"/>
      <c r="H66" s="61"/>
      <c r="I66" s="61"/>
      <c r="J66" s="61"/>
    </row>
    <row r="67" spans="6:10" ht="19.5" customHeight="1">
      <c r="F67" s="61"/>
      <c r="G67" s="61"/>
      <c r="H67" s="61"/>
      <c r="I67" s="61"/>
      <c r="J67" s="61"/>
    </row>
    <row r="68" spans="6:10" ht="19.5" customHeight="1">
      <c r="F68" s="32"/>
      <c r="G68" s="32"/>
      <c r="H68" s="32"/>
      <c r="I68" s="32"/>
      <c r="J68" s="32"/>
    </row>
    <row r="69" spans="6:10" ht="19.5" customHeight="1">
      <c r="F69" s="75"/>
      <c r="G69" s="75"/>
      <c r="H69" s="75"/>
      <c r="I69" s="75"/>
      <c r="J69" s="75"/>
    </row>
    <row r="70" spans="6:10" ht="19.5" customHeight="1">
      <c r="F70" s="77"/>
      <c r="G70" s="77"/>
      <c r="H70" s="77"/>
      <c r="I70" s="77"/>
      <c r="J70" s="77"/>
    </row>
    <row r="71" spans="6:10" ht="19.5" customHeight="1">
      <c r="F71" s="77"/>
      <c r="G71" s="77"/>
      <c r="H71" s="77"/>
      <c r="I71" s="77"/>
      <c r="J71" s="77"/>
    </row>
    <row r="72" spans="6:10" ht="19.5" customHeight="1">
      <c r="F72" s="77"/>
      <c r="G72" s="77"/>
      <c r="H72" s="77"/>
      <c r="I72" s="77"/>
      <c r="J72" s="77"/>
    </row>
    <row r="73" spans="6:10" ht="19.5" customHeight="1">
      <c r="F73" s="77"/>
      <c r="G73" s="77"/>
      <c r="H73" s="77"/>
      <c r="I73" s="77"/>
      <c r="J73" s="77"/>
    </row>
    <row r="74" spans="6:10" ht="19.5" customHeight="1">
      <c r="F74" s="77"/>
      <c r="G74" s="77"/>
      <c r="H74" s="77"/>
      <c r="I74" s="77"/>
      <c r="J74" s="77"/>
    </row>
    <row r="75" spans="6:10" ht="19.5" customHeight="1">
      <c r="F75" s="2"/>
      <c r="G75" s="2"/>
      <c r="H75" s="2"/>
      <c r="I75" s="2"/>
      <c r="J75" s="2"/>
    </row>
    <row r="76" spans="6:10" ht="19.5" customHeight="1">
      <c r="F76" s="87"/>
      <c r="G76" s="87"/>
      <c r="H76" s="87"/>
      <c r="I76" s="87"/>
      <c r="J76" s="87"/>
    </row>
    <row r="77" spans="6:10" ht="19.5" customHeight="1">
      <c r="F77" s="89"/>
      <c r="G77" s="89"/>
      <c r="H77" s="89"/>
      <c r="I77" s="89"/>
      <c r="J77" s="89"/>
    </row>
    <row r="78" spans="6:10" ht="19.5" customHeight="1">
      <c r="F78" s="12"/>
      <c r="G78" s="12"/>
      <c r="H78" s="12"/>
      <c r="I78" s="12"/>
      <c r="J78" s="12"/>
    </row>
    <row r="79" spans="6:10" ht="19.5" customHeight="1">
      <c r="F79" s="18"/>
      <c r="G79" s="18"/>
      <c r="H79" s="18"/>
      <c r="I79" s="18"/>
      <c r="J79" s="18"/>
    </row>
    <row r="80" spans="6:10" ht="19.5" customHeight="1">
      <c r="F80" s="24"/>
      <c r="G80" s="24"/>
      <c r="H80" s="24"/>
      <c r="I80" s="24"/>
      <c r="J80" s="24"/>
    </row>
    <row r="81" spans="6:10" ht="19.5" customHeight="1">
      <c r="F81" s="24"/>
      <c r="G81" s="24"/>
      <c r="H81" s="24"/>
      <c r="I81" s="24"/>
      <c r="J81" s="24"/>
    </row>
    <row r="82" spans="6:10" ht="19.5" customHeight="1">
      <c r="F82" s="32"/>
      <c r="G82" s="32"/>
      <c r="H82" s="32"/>
      <c r="I82" s="32"/>
      <c r="J82" s="32"/>
    </row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41.25" customHeight="1"/>
    <row r="94" spans="1:10" s="75" customFormat="1" ht="25.5" customHeight="1">
      <c r="A94" s="83"/>
      <c r="B94" s="84"/>
      <c r="C94" s="77"/>
      <c r="D94" s="85"/>
      <c r="E94" s="85"/>
      <c r="F94" s="91"/>
      <c r="G94" s="91"/>
      <c r="H94" s="91"/>
      <c r="I94" s="91"/>
      <c r="J94" s="91"/>
    </row>
    <row r="111" spans="6:10" ht="16.5">
      <c r="F111" s="75"/>
      <c r="G111" s="75"/>
      <c r="H111" s="75"/>
      <c r="I111" s="75"/>
      <c r="J111" s="75"/>
    </row>
  </sheetData>
  <mergeCells count="98">
    <mergeCell ref="G51:H51"/>
    <mergeCell ref="A53:J53"/>
    <mergeCell ref="A54:C54"/>
    <mergeCell ref="E54:G54"/>
    <mergeCell ref="B49:C49"/>
    <mergeCell ref="G49:H49"/>
    <mergeCell ref="B50:C50"/>
    <mergeCell ref="F50:H50"/>
    <mergeCell ref="B47:C47"/>
    <mergeCell ref="G47:H47"/>
    <mergeCell ref="B48:C48"/>
    <mergeCell ref="G48:H48"/>
    <mergeCell ref="A45:C45"/>
    <mergeCell ref="F45:H45"/>
    <mergeCell ref="B46:C46"/>
    <mergeCell ref="G46:H46"/>
    <mergeCell ref="A43:C43"/>
    <mergeCell ref="G43:H43"/>
    <mergeCell ref="B44:C44"/>
    <mergeCell ref="G44:H44"/>
    <mergeCell ref="A41:C41"/>
    <mergeCell ref="F41:H41"/>
    <mergeCell ref="B42:C42"/>
    <mergeCell ref="G42:H42"/>
    <mergeCell ref="B39:C39"/>
    <mergeCell ref="F39:H39"/>
    <mergeCell ref="B40:C40"/>
    <mergeCell ref="G40:H40"/>
    <mergeCell ref="B37:C37"/>
    <mergeCell ref="G37:H37"/>
    <mergeCell ref="B38:C38"/>
    <mergeCell ref="G38:H38"/>
    <mergeCell ref="B35:C35"/>
    <mergeCell ref="G35:H35"/>
    <mergeCell ref="B36:C36"/>
    <mergeCell ref="F36:H36"/>
    <mergeCell ref="B33:C33"/>
    <mergeCell ref="G33:H33"/>
    <mergeCell ref="B34:C34"/>
    <mergeCell ref="G34:H34"/>
    <mergeCell ref="B31:C31"/>
    <mergeCell ref="G31:H31"/>
    <mergeCell ref="B32:C32"/>
    <mergeCell ref="G32:H32"/>
    <mergeCell ref="B29:C29"/>
    <mergeCell ref="G29:H29"/>
    <mergeCell ref="A30:C30"/>
    <mergeCell ref="G30:H30"/>
    <mergeCell ref="B27:C27"/>
    <mergeCell ref="F27:H27"/>
    <mergeCell ref="B28:C28"/>
    <mergeCell ref="G28:H28"/>
    <mergeCell ref="B25:C25"/>
    <mergeCell ref="F25:H25"/>
    <mergeCell ref="A26:C26"/>
    <mergeCell ref="G26:H26"/>
    <mergeCell ref="B23:C23"/>
    <mergeCell ref="G23:H23"/>
    <mergeCell ref="B24:C24"/>
    <mergeCell ref="G24:H24"/>
    <mergeCell ref="B21:C21"/>
    <mergeCell ref="G21:H21"/>
    <mergeCell ref="B22:C22"/>
    <mergeCell ref="F22:H22"/>
    <mergeCell ref="B19:C19"/>
    <mergeCell ref="G19:H19"/>
    <mergeCell ref="B20:C20"/>
    <mergeCell ref="G20:H20"/>
    <mergeCell ref="A17:C17"/>
    <mergeCell ref="G17:H17"/>
    <mergeCell ref="B18:C18"/>
    <mergeCell ref="G18:H18"/>
    <mergeCell ref="B15:C15"/>
    <mergeCell ref="F15:H15"/>
    <mergeCell ref="B16:C16"/>
    <mergeCell ref="G16:H16"/>
    <mergeCell ref="B13:C13"/>
    <mergeCell ref="G13:H13"/>
    <mergeCell ref="B14:C14"/>
    <mergeCell ref="G14:H14"/>
    <mergeCell ref="B11:C11"/>
    <mergeCell ref="G11:H11"/>
    <mergeCell ref="B12:C12"/>
    <mergeCell ref="G12:H12"/>
    <mergeCell ref="B9:C9"/>
    <mergeCell ref="G9:H9"/>
    <mergeCell ref="B10:C10"/>
    <mergeCell ref="G10:H10"/>
    <mergeCell ref="A7:C7"/>
    <mergeCell ref="F7:H7"/>
    <mergeCell ref="B8:C8"/>
    <mergeCell ref="G8:H8"/>
    <mergeCell ref="A2:J2"/>
    <mergeCell ref="D3:H3"/>
    <mergeCell ref="D4:D5"/>
    <mergeCell ref="E4:E5"/>
    <mergeCell ref="I4:I5"/>
    <mergeCell ref="J4:J5"/>
  </mergeCells>
  <printOptions horizontalCentered="1"/>
  <pageMargins left="0.5511811023622047" right="0.5511811023622047" top="0.5905511811023623" bottom="0.5905511811023623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2009-09-18T03:11:13Z</cp:lastPrinted>
  <dcterms:created xsi:type="dcterms:W3CDTF">2009-09-18T03:09:18Z</dcterms:created>
  <dcterms:modified xsi:type="dcterms:W3CDTF">2009-09-18T03:11:17Z</dcterms:modified>
  <cp:category/>
  <cp:version/>
  <cp:contentType/>
  <cp:contentStatus/>
</cp:coreProperties>
</file>