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舉借" sheetId="1" r:id="rId1"/>
    <sheet name="償還" sheetId="2" r:id="rId2"/>
  </sheets>
  <definedNames>
    <definedName name="_xlnm.Print_Area" localSheetId="1">'償還'!$A$1:$V$46</definedName>
    <definedName name="_xlnm.Print_Area" localSheetId="0">'舉借'!$A$1:$V$45</definedName>
    <definedName name="_xlnm.Print_Titles" localSheetId="1">'償還'!$1:$8</definedName>
    <definedName name="_xlnm.Print_Titles" localSheetId="0">'舉借'!$1:$8</definedName>
  </definedNames>
  <calcPr fullCalcOnLoad="1"/>
</workbook>
</file>

<file path=xl/sharedStrings.xml><?xml version="1.0" encoding="utf-8"?>
<sst xmlns="http://schemas.openxmlformats.org/spreadsheetml/2006/main" count="114" uniqueCount="59">
  <si>
    <t>單位：新臺幣元</t>
  </si>
  <si>
    <t>舉</t>
  </si>
  <si>
    <t>借</t>
  </si>
  <si>
    <t>對</t>
  </si>
  <si>
    <t>象</t>
  </si>
  <si>
    <t>借款</t>
  </si>
  <si>
    <t>機關名稱</t>
  </si>
  <si>
    <t>合計</t>
  </si>
  <si>
    <t>廠商</t>
  </si>
  <si>
    <t>比較增減</t>
  </si>
  <si>
    <t>用途</t>
  </si>
  <si>
    <t xml:space="preserve"> </t>
  </si>
  <si>
    <t>小計</t>
  </si>
  <si>
    <t>中國石油股份有限公司</t>
  </si>
  <si>
    <t>榮民工程股份有限公司</t>
  </si>
  <si>
    <t>總計</t>
  </si>
  <si>
    <t>136   長   期   債   務   舉   借</t>
  </si>
  <si>
    <r>
      <t xml:space="preserve">                      </t>
    </r>
    <r>
      <rPr>
        <b/>
        <sz val="16"/>
        <rFont val="新細明體"/>
        <family val="1"/>
      </rPr>
      <t>（舉借長期債務部分）</t>
    </r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</si>
  <si>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</si>
  <si>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</si>
  <si>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</si>
  <si>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</si>
  <si>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</si>
  <si>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</si>
  <si>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各種債券</t>
  </si>
  <si>
    <t>應付記帳關稅</t>
  </si>
  <si>
    <t>金融機構</t>
  </si>
  <si>
    <t>其他借款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</si>
  <si>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</si>
  <si>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</si>
  <si>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*</t>
    </r>
    <r>
      <rPr>
        <sz val="11"/>
        <rFont val="新細明體"/>
        <family val="1"/>
      </rPr>
      <t>金融債券</t>
    </r>
  </si>
  <si>
    <t>經濟部
主  管</t>
  </si>
  <si>
    <t>行政院國軍退除役官兵輔導委員會主管</t>
  </si>
  <si>
    <t xml:space="preserve">  與   償   還   綜   計   表</t>
  </si>
  <si>
    <t xml:space="preserve">  136   長   期   債   務   舉   借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</si>
  <si>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</si>
  <si>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（償還長期債務部分）</t>
    </r>
  </si>
  <si>
    <t>償</t>
  </si>
  <si>
    <t>還</t>
  </si>
  <si>
    <t>各種債券</t>
  </si>
  <si>
    <t>應付記帳關稅</t>
  </si>
  <si>
    <t>金融機構</t>
  </si>
  <si>
    <t>其他借款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</si>
  <si>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</si>
  <si>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</si>
  <si>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t>經濟部
主  管</t>
  </si>
  <si>
    <t>中國造船股份有限公司</t>
  </si>
  <si>
    <t>台灣電力股份有限公司</t>
  </si>
  <si>
    <t xml:space="preserve">漢翔航空工業股份有限公司 </t>
  </si>
  <si>
    <t>台灣省自來水股份有限公司</t>
  </si>
  <si>
    <r>
      <t>交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通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部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特粗明體"/>
        <family val="3"/>
      </rPr>
      <t>主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管</t>
    </r>
  </si>
  <si>
    <t>交通部台灣鐵路管理局</t>
  </si>
  <si>
    <t>行政院國軍退除役官兵輔導委員會主管</t>
  </si>
  <si>
    <t>中國造船股份有限公司</t>
  </si>
  <si>
    <t>台灣電力股份有限公司</t>
  </si>
  <si>
    <t>漢翔航空工業股份有限公司</t>
  </si>
  <si>
    <t>台灣省自來水股份有限公司</t>
  </si>
  <si>
    <t>註：本表預算數係指可用預算數。</t>
  </si>
  <si>
    <t>註：本表預算數係指可用預算數。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</si>
</sst>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  <numFmt numFmtId="207" formatCode="#,##0.00_);[Red]\(#,##0.00\)"/>
    <numFmt numFmtId="208" formatCode="_(&quot;*&quot;\ #,##0.00_);_(&quot;*&quot;\ \(#,##0.00\);_(* &quot; 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0.0_);[Red]\(0.0\)"/>
    <numFmt numFmtId="212" formatCode="0.00_);[Red]\(0.00\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24"/>
      <name val="Times New Roman"/>
      <family val="1"/>
    </font>
    <font>
      <b/>
      <sz val="26"/>
      <name val="華康特粗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sz val="11"/>
      <name val="細明體"/>
      <family val="3"/>
    </font>
    <font>
      <sz val="11"/>
      <name val="新細明體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b/>
      <sz val="9"/>
      <name val="Times New Roman"/>
      <family val="1"/>
    </font>
    <font>
      <sz val="11"/>
      <color indexed="10"/>
      <name val="新細明體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4" fontId="11" fillId="0" borderId="0" xfId="20" applyNumberFormat="1" applyFont="1" applyAlignment="1">
      <alignment horizontal="left" vertical="center" wrapText="1"/>
      <protection/>
    </xf>
    <xf numFmtId="4" fontId="11" fillId="0" borderId="0" xfId="20" applyNumberFormat="1" applyFont="1" applyAlignment="1">
      <alignment horizontal="center" vertical="center" wrapText="1"/>
      <protection/>
    </xf>
    <xf numFmtId="4" fontId="12" fillId="0" borderId="0" xfId="20" applyNumberFormat="1" applyFont="1" applyAlignment="1" quotePrefix="1">
      <alignment horizontal="left" vertical="center"/>
      <protection/>
    </xf>
    <xf numFmtId="0" fontId="0" fillId="0" borderId="0" xfId="20">
      <alignment/>
      <protection/>
    </xf>
    <xf numFmtId="4" fontId="14" fillId="0" borderId="0" xfId="20" applyNumberFormat="1" applyFont="1" applyAlignment="1" quotePrefix="1">
      <alignment vertical="center"/>
      <protection/>
    </xf>
    <xf numFmtId="4" fontId="4" fillId="0" borderId="0" xfId="20" applyNumberFormat="1" applyFont="1" applyAlignment="1">
      <alignment horizontal="left" vertical="center" wrapText="1"/>
      <protection/>
    </xf>
    <xf numFmtId="4" fontId="4" fillId="0" borderId="0" xfId="20" applyNumberFormat="1" applyFont="1" applyAlignment="1">
      <alignment horizontal="center" vertical="center" wrapText="1"/>
      <protection/>
    </xf>
    <xf numFmtId="4" fontId="15" fillId="0" borderId="0" xfId="20" applyNumberFormat="1" applyFont="1" applyAlignment="1">
      <alignment horizontal="center" vertical="center" wrapText="1"/>
      <protection/>
    </xf>
    <xf numFmtId="4" fontId="16" fillId="0" borderId="0" xfId="20" applyNumberFormat="1" applyFont="1" applyAlignment="1">
      <alignment horizontal="right" vertical="center"/>
      <protection/>
    </xf>
    <xf numFmtId="4" fontId="17" fillId="0" borderId="2" xfId="20" applyNumberFormat="1" applyFont="1" applyBorder="1" applyAlignment="1">
      <alignment horizontal="left" vertical="center" wrapText="1"/>
      <protection/>
    </xf>
    <xf numFmtId="4" fontId="17" fillId="0" borderId="3" xfId="20" applyNumberFormat="1" applyFont="1" applyBorder="1" applyAlignment="1">
      <alignment horizontal="left" vertical="center" wrapText="1"/>
      <protection/>
    </xf>
    <xf numFmtId="4" fontId="4" fillId="0" borderId="3" xfId="20" applyNumberFormat="1" applyFont="1" applyBorder="1" applyAlignment="1">
      <alignment horizontal="center" vertical="center" wrapText="1"/>
      <protection/>
    </xf>
    <xf numFmtId="4" fontId="4" fillId="0" borderId="4" xfId="20" applyNumberFormat="1" applyFont="1" applyBorder="1" applyAlignment="1">
      <alignment horizontal="centerContinuous" vertical="center" wrapText="1"/>
      <protection/>
    </xf>
    <xf numFmtId="4" fontId="15" fillId="0" borderId="4" xfId="20" applyNumberFormat="1" applyFont="1" applyBorder="1" applyAlignment="1">
      <alignment horizontal="centerContinuous" vertical="center" wrapText="1"/>
      <protection/>
    </xf>
    <xf numFmtId="4" fontId="18" fillId="0" borderId="4" xfId="20" applyNumberFormat="1" applyFont="1" applyBorder="1" applyAlignment="1">
      <alignment horizontal="center" vertical="center" wrapText="1"/>
      <protection/>
    </xf>
    <xf numFmtId="4" fontId="4" fillId="0" borderId="0" xfId="20" applyNumberFormat="1" applyFont="1" applyBorder="1" applyAlignment="1">
      <alignment horizontal="left" vertical="center" wrapText="1"/>
      <protection/>
    </xf>
    <xf numFmtId="4" fontId="4" fillId="0" borderId="5" xfId="20" applyNumberFormat="1" applyFont="1" applyBorder="1" applyAlignment="1">
      <alignment horizontal="left" vertical="center" wrapText="1"/>
      <protection/>
    </xf>
    <xf numFmtId="4" fontId="18" fillId="0" borderId="5" xfId="20" applyNumberFormat="1" applyFont="1" applyBorder="1" applyAlignment="1">
      <alignment horizontal="distributed" vertical="center" wrapText="1"/>
      <protection/>
    </xf>
    <xf numFmtId="4" fontId="4" fillId="0" borderId="6" xfId="20" applyNumberFormat="1" applyFont="1" applyBorder="1" applyAlignment="1">
      <alignment horizontal="centerContinuous" vertical="center" wrapText="1"/>
      <protection/>
    </xf>
    <xf numFmtId="4" fontId="15" fillId="0" borderId="6" xfId="20" applyNumberFormat="1" applyFont="1" applyBorder="1" applyAlignment="1">
      <alignment horizontal="centerContinuous" vertical="center" wrapText="1"/>
      <protection/>
    </xf>
    <xf numFmtId="4" fontId="15" fillId="0" borderId="7" xfId="20" applyNumberFormat="1" applyFont="1" applyBorder="1" applyAlignment="1">
      <alignment horizontal="centerContinuous" vertical="center" wrapText="1"/>
      <protection/>
    </xf>
    <xf numFmtId="4" fontId="18" fillId="0" borderId="6" xfId="20" applyNumberFormat="1" applyFont="1" applyBorder="1" applyAlignment="1">
      <alignment horizontal="centerContinuous" vertical="center" wrapText="1"/>
      <protection/>
    </xf>
    <xf numFmtId="4" fontId="15" fillId="0" borderId="0" xfId="20" applyNumberFormat="1" applyFont="1" applyBorder="1" applyAlignment="1">
      <alignment horizontal="center" vertical="center" wrapText="1"/>
      <protection/>
    </xf>
    <xf numFmtId="4" fontId="18" fillId="0" borderId="0" xfId="20" applyNumberFormat="1" applyFont="1" applyBorder="1" applyAlignment="1" quotePrefix="1">
      <alignment horizontal="distributed" wrapText="1"/>
      <protection/>
    </xf>
    <xf numFmtId="4" fontId="4" fillId="0" borderId="5" xfId="20" applyNumberFormat="1" applyFont="1" applyBorder="1" applyAlignment="1" quotePrefix="1">
      <alignment horizontal="distributed" wrapText="1"/>
      <protection/>
    </xf>
    <xf numFmtId="4" fontId="4" fillId="0" borderId="5" xfId="20" applyNumberFormat="1" applyFont="1" applyBorder="1" applyAlignment="1">
      <alignment horizontal="distributed" vertical="center" wrapText="1"/>
      <protection/>
    </xf>
    <xf numFmtId="4" fontId="18" fillId="0" borderId="8" xfId="20" applyNumberFormat="1" applyFont="1" applyBorder="1" applyAlignment="1">
      <alignment horizontal="distributed" vertical="center" wrapText="1"/>
      <protection/>
    </xf>
    <xf numFmtId="4" fontId="15" fillId="0" borderId="0" xfId="20" applyNumberFormat="1" applyFont="1">
      <alignment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4" fontId="4" fillId="0" borderId="5" xfId="20" applyNumberFormat="1" applyFont="1" applyBorder="1" applyAlignment="1">
      <alignment horizontal="center" vertical="center" wrapText="1"/>
      <protection/>
    </xf>
    <xf numFmtId="4" fontId="18" fillId="0" borderId="0" xfId="20" applyNumberFormat="1" applyFont="1" applyBorder="1" applyAlignment="1" quotePrefix="1">
      <alignment horizontal="distributed" vertical="center" wrapText="1"/>
      <protection/>
    </xf>
    <xf numFmtId="4" fontId="18" fillId="0" borderId="5" xfId="20" applyNumberFormat="1" applyFont="1" applyBorder="1" applyAlignment="1" quotePrefix="1">
      <alignment horizontal="distributed" vertical="center" wrapText="1"/>
      <protection/>
    </xf>
    <xf numFmtId="0" fontId="4" fillId="0" borderId="5" xfId="20" applyFont="1" applyBorder="1" applyAlignment="1">
      <alignment horizontal="distributed"/>
      <protection/>
    </xf>
    <xf numFmtId="4" fontId="18" fillId="0" borderId="5" xfId="20" applyNumberFormat="1" applyFont="1" applyBorder="1" applyAlignment="1">
      <alignment horizontal="center" vertical="center" wrapText="1"/>
      <protection/>
    </xf>
    <xf numFmtId="4" fontId="18" fillId="0" borderId="9" xfId="20" applyNumberFormat="1" applyFont="1" applyBorder="1" applyAlignment="1">
      <alignment horizontal="distributed" vertical="center" wrapText="1"/>
      <protection/>
    </xf>
    <xf numFmtId="4" fontId="4" fillId="0" borderId="10" xfId="20" applyNumberFormat="1" applyFont="1" applyBorder="1" applyAlignment="1">
      <alignment horizontal="left" vertical="center" wrapText="1"/>
      <protection/>
    </xf>
    <xf numFmtId="4" fontId="4" fillId="0" borderId="11" xfId="20" applyNumberFormat="1" applyFont="1" applyBorder="1" applyAlignment="1">
      <alignment horizontal="left" vertical="center" wrapText="1"/>
      <protection/>
    </xf>
    <xf numFmtId="4" fontId="4" fillId="0" borderId="11" xfId="20" applyNumberFormat="1" applyFont="1" applyBorder="1" applyAlignment="1">
      <alignment horizontal="distributed" vertical="center" wrapText="1"/>
      <protection/>
    </xf>
    <xf numFmtId="4" fontId="4" fillId="0" borderId="11" xfId="20" applyNumberFormat="1" applyFont="1" applyBorder="1" applyAlignment="1">
      <alignment horizontal="distributed" vertical="center"/>
      <protection/>
    </xf>
    <xf numFmtId="4" fontId="4" fillId="0" borderId="11" xfId="20" applyNumberFormat="1" applyFont="1" applyBorder="1" applyAlignment="1" quotePrefix="1">
      <alignment horizontal="distributed" vertical="center" wrapText="1"/>
      <protection/>
    </xf>
    <xf numFmtId="4" fontId="4" fillId="0" borderId="11" xfId="20" applyNumberFormat="1" applyFont="1" applyBorder="1" applyAlignment="1">
      <alignment horizontal="center" vertical="center" wrapText="1"/>
      <protection/>
    </xf>
    <xf numFmtId="4" fontId="4" fillId="0" borderId="10" xfId="20" applyNumberFormat="1" applyFont="1" applyBorder="1" applyAlignment="1">
      <alignment horizontal="center" vertical="center" wrapText="1"/>
      <protection/>
    </xf>
    <xf numFmtId="4" fontId="4" fillId="0" borderId="0" xfId="20" applyNumberFormat="1" applyFont="1" applyBorder="1" applyAlignment="1">
      <alignment horizontal="distributed" vertical="center" wrapText="1"/>
      <protection/>
    </xf>
    <xf numFmtId="204" fontId="4" fillId="0" borderId="0" xfId="20" applyNumberFormat="1" applyFont="1" applyBorder="1" applyAlignment="1">
      <alignment horizontal="distributed" vertical="center" wrapText="1"/>
      <protection/>
    </xf>
    <xf numFmtId="4" fontId="15" fillId="0" borderId="0" xfId="20" applyNumberFormat="1" applyFont="1" applyAlignment="1">
      <alignment horizontal="right" vertical="top" wrapText="1"/>
      <protection/>
    </xf>
    <xf numFmtId="4" fontId="15" fillId="0" borderId="0" xfId="20" applyNumberFormat="1" applyFont="1" applyAlignment="1">
      <alignment horizontal="center" vertical="top" wrapText="1"/>
      <protection/>
    </xf>
    <xf numFmtId="4" fontId="4" fillId="0" borderId="0" xfId="20" applyNumberFormat="1" applyFont="1" applyAlignment="1" quotePrefix="1">
      <alignment horizontal="distributed" vertical="top" wrapText="1"/>
      <protection/>
    </xf>
    <xf numFmtId="4" fontId="22" fillId="0" borderId="0" xfId="20" applyNumberFormat="1" applyFont="1" applyAlignment="1">
      <alignment horizontal="distributed" vertical="top" wrapText="1"/>
      <protection/>
    </xf>
    <xf numFmtId="204" fontId="18" fillId="0" borderId="0" xfId="20" applyNumberFormat="1" applyFont="1" applyAlignment="1">
      <alignment horizontal="distributed" vertical="top" wrapText="1"/>
      <protection/>
    </xf>
    <xf numFmtId="4" fontId="18" fillId="0" borderId="0" xfId="20" applyNumberFormat="1" applyFont="1" applyAlignment="1" quotePrefix="1">
      <alignment horizontal="distributed" vertical="center" wrapText="1"/>
      <protection/>
    </xf>
    <xf numFmtId="4" fontId="4" fillId="0" borderId="0" xfId="20" applyNumberFormat="1" applyFont="1" applyAlignment="1" quotePrefix="1">
      <alignment horizontal="distributed" wrapText="1"/>
      <protection/>
    </xf>
    <xf numFmtId="204" fontId="18" fillId="0" borderId="0" xfId="20" applyNumberFormat="1" applyFont="1" applyAlignment="1" quotePrefix="1">
      <alignment horizontal="distributed" wrapText="1"/>
      <protection/>
    </xf>
    <xf numFmtId="4" fontId="15" fillId="0" borderId="0" xfId="20" applyNumberFormat="1" applyFont="1" applyAlignment="1">
      <alignment horizontal="right" vertical="center" wrapText="1"/>
      <protection/>
    </xf>
    <xf numFmtId="4" fontId="18" fillId="0" borderId="0" xfId="20" applyNumberFormat="1" applyFont="1" applyAlignment="1" quotePrefix="1">
      <alignment horizontal="distributed" wrapText="1"/>
      <protection/>
    </xf>
    <xf numFmtId="204" fontId="18" fillId="0" borderId="0" xfId="20" applyNumberFormat="1" applyFont="1" applyAlignment="1" quotePrefix="1">
      <alignment horizontal="center" wrapText="1"/>
      <protection/>
    </xf>
    <xf numFmtId="4" fontId="4" fillId="0" borderId="0" xfId="20" applyNumberFormat="1" applyFont="1" applyAlignment="1" quotePrefix="1">
      <alignment horizontal="distributed" vertical="center" wrapText="1"/>
      <protection/>
    </xf>
    <xf numFmtId="204" fontId="18" fillId="0" borderId="0" xfId="20" applyNumberFormat="1" applyFont="1" applyAlignment="1">
      <alignment horizontal="distributed" vertical="center" wrapText="1"/>
      <protection/>
    </xf>
    <xf numFmtId="4" fontId="21" fillId="0" borderId="0" xfId="20" applyNumberFormat="1" applyFont="1" applyAlignment="1">
      <alignment horizontal="right" vertical="top" wrapText="1"/>
      <protection/>
    </xf>
    <xf numFmtId="4" fontId="21" fillId="0" borderId="0" xfId="20" applyNumberFormat="1" applyFont="1" applyAlignment="1">
      <alignment horizontal="center" vertical="top" wrapText="1"/>
      <protection/>
    </xf>
    <xf numFmtId="4" fontId="4" fillId="0" borderId="10" xfId="20" applyNumberFormat="1" applyFont="1" applyBorder="1" applyAlignment="1">
      <alignment horizontal="distributed" vertical="center" wrapText="1"/>
      <protection/>
    </xf>
    <xf numFmtId="204" fontId="4" fillId="0" borderId="10" xfId="20" applyNumberFormat="1" applyFont="1" applyBorder="1" applyAlignment="1">
      <alignment horizontal="center" vertical="center" wrapText="1"/>
      <protection/>
    </xf>
    <xf numFmtId="204" fontId="21" fillId="0" borderId="10" xfId="20" applyNumberFormat="1" applyFont="1" applyBorder="1" applyAlignment="1">
      <alignment horizontal="right" vertical="center" wrapText="1"/>
      <protection/>
    </xf>
    <xf numFmtId="204" fontId="15" fillId="0" borderId="10" xfId="20" applyNumberFormat="1" applyFont="1" applyBorder="1" applyAlignment="1">
      <alignment horizontal="right" vertical="center" wrapText="1"/>
      <protection/>
    </xf>
    <xf numFmtId="4" fontId="15" fillId="0" borderId="10" xfId="20" applyNumberFormat="1" applyFont="1" applyBorder="1" applyAlignment="1">
      <alignment horizontal="right" vertical="center" wrapText="1"/>
      <protection/>
    </xf>
    <xf numFmtId="4" fontId="15" fillId="0" borderId="10" xfId="20" applyNumberFormat="1" applyFont="1" applyBorder="1" applyAlignment="1">
      <alignment horizontal="center" vertical="center" wrapText="1"/>
      <protection/>
    </xf>
    <xf numFmtId="3" fontId="15" fillId="0" borderId="0" xfId="20" applyNumberFormat="1" applyFont="1" applyAlignment="1">
      <alignment horizontal="right" vertical="center" wrapText="1"/>
      <protection/>
    </xf>
    <xf numFmtId="188" fontId="4" fillId="0" borderId="0" xfId="20" applyNumberFormat="1" applyFont="1" applyBorder="1" applyAlignment="1">
      <alignment horizontal="distributed" vertical="center"/>
      <protection/>
    </xf>
    <xf numFmtId="188" fontId="4" fillId="0" borderId="0" xfId="20" applyNumberFormat="1" applyFont="1" applyBorder="1" applyAlignment="1" quotePrefix="1">
      <alignment horizontal="right" vertical="center" wrapText="1"/>
      <protection/>
    </xf>
    <xf numFmtId="188" fontId="4" fillId="0" borderId="0" xfId="20" applyNumberFormat="1" applyFont="1" applyBorder="1" applyAlignment="1">
      <alignment horizontal="right" vertical="center" wrapText="1"/>
      <protection/>
    </xf>
    <xf numFmtId="188" fontId="0" fillId="0" borderId="0" xfId="20" applyNumberFormat="1" applyBorder="1" applyAlignment="1">
      <alignment horizontal="right" wrapText="1"/>
      <protection/>
    </xf>
    <xf numFmtId="188" fontId="0" fillId="0" borderId="0" xfId="20" applyNumberFormat="1" applyBorder="1" applyAlignment="1">
      <alignment horizontal="right" vertical="center"/>
      <protection/>
    </xf>
    <xf numFmtId="188" fontId="4" fillId="0" borderId="0" xfId="20" applyNumberFormat="1" applyFont="1" applyBorder="1" applyAlignment="1">
      <alignment horizontal="right" vertical="center"/>
      <protection/>
    </xf>
    <xf numFmtId="188" fontId="18" fillId="0" borderId="0" xfId="20" applyNumberFormat="1" applyFont="1" applyBorder="1" applyAlignment="1">
      <alignment horizontal="right" vertical="center" wrapText="1"/>
      <protection/>
    </xf>
    <xf numFmtId="188" fontId="21" fillId="0" borderId="0" xfId="20" applyNumberFormat="1" applyFont="1" applyAlignment="1">
      <alignment horizontal="right" vertical="top" wrapText="1"/>
      <protection/>
    </xf>
    <xf numFmtId="188" fontId="15" fillId="0" borderId="0" xfId="20" applyNumberFormat="1" applyFont="1" applyAlignment="1" applyProtection="1">
      <alignment horizontal="right" vertical="top" wrapText="1"/>
      <protection locked="0"/>
    </xf>
    <xf numFmtId="188" fontId="15" fillId="0" borderId="0" xfId="20" applyNumberFormat="1" applyFont="1" applyAlignment="1">
      <alignment horizontal="right" vertical="top" wrapText="1"/>
      <protection/>
    </xf>
    <xf numFmtId="188" fontId="15" fillId="0" borderId="0" xfId="20" applyNumberFormat="1" applyFont="1" applyAlignment="1">
      <alignment horizontal="right" vertical="center" wrapText="1"/>
      <protection/>
    </xf>
    <xf numFmtId="188" fontId="15" fillId="0" borderId="0" xfId="20" applyNumberFormat="1" applyFont="1" applyAlignment="1">
      <alignment horizontal="right" wrapText="1"/>
      <protection/>
    </xf>
    <xf numFmtId="188" fontId="21" fillId="0" borderId="0" xfId="20" applyNumberFormat="1" applyFont="1" applyAlignment="1">
      <alignment horizontal="right" vertical="center" wrapText="1"/>
      <protection/>
    </xf>
    <xf numFmtId="209" fontId="15" fillId="0" borderId="0" xfId="0" applyNumberFormat="1" applyFont="1" applyAlignment="1" applyProtection="1">
      <alignment horizontal="right" vertical="top" wrapText="1"/>
      <protection locked="0"/>
    </xf>
    <xf numFmtId="4" fontId="11" fillId="0" borderId="0" xfId="19" applyNumberFormat="1" applyFont="1" applyAlignment="1">
      <alignment horizontal="left" vertical="center" wrapText="1"/>
      <protection/>
    </xf>
    <xf numFmtId="4" fontId="11" fillId="0" borderId="0" xfId="19" applyNumberFormat="1" applyFont="1" applyAlignment="1">
      <alignment horizontal="center" vertical="center" wrapText="1"/>
      <protection/>
    </xf>
    <xf numFmtId="4" fontId="12" fillId="0" borderId="0" xfId="19" applyNumberFormat="1" applyFont="1" applyAlignment="1" quotePrefix="1">
      <alignment horizontal="left" vertical="center"/>
      <protection/>
    </xf>
    <xf numFmtId="0" fontId="0" fillId="0" borderId="0" xfId="19">
      <alignment/>
      <protection/>
    </xf>
    <xf numFmtId="4" fontId="14" fillId="0" borderId="0" xfId="19" applyNumberFormat="1" applyFont="1" applyAlignment="1" quotePrefix="1">
      <alignment vertical="center"/>
      <protection/>
    </xf>
    <xf numFmtId="4" fontId="4" fillId="0" borderId="0" xfId="19" applyNumberFormat="1" applyFont="1" applyAlignment="1">
      <alignment horizontal="left" vertical="center" wrapText="1"/>
      <protection/>
    </xf>
    <xf numFmtId="4" fontId="4" fillId="0" borderId="0" xfId="19" applyNumberFormat="1" applyFont="1" applyAlignment="1">
      <alignment horizontal="center" vertical="center" wrapText="1"/>
      <protection/>
    </xf>
    <xf numFmtId="4" fontId="15" fillId="0" borderId="0" xfId="19" applyNumberFormat="1" applyFont="1" applyAlignment="1">
      <alignment horizontal="center" vertical="center" wrapText="1"/>
      <protection/>
    </xf>
    <xf numFmtId="4" fontId="16" fillId="0" borderId="0" xfId="19" applyNumberFormat="1" applyFont="1" applyAlignment="1">
      <alignment horizontal="right" vertical="center"/>
      <protection/>
    </xf>
    <xf numFmtId="4" fontId="17" fillId="0" borderId="2" xfId="19" applyNumberFormat="1" applyFont="1" applyBorder="1" applyAlignment="1">
      <alignment horizontal="left" vertical="center" wrapText="1"/>
      <protection/>
    </xf>
    <xf numFmtId="4" fontId="17" fillId="0" borderId="3" xfId="19" applyNumberFormat="1" applyFont="1" applyBorder="1" applyAlignment="1">
      <alignment horizontal="left" vertical="center" wrapText="1"/>
      <protection/>
    </xf>
    <xf numFmtId="4" fontId="4" fillId="0" borderId="3" xfId="19" applyNumberFormat="1" applyFont="1" applyBorder="1" applyAlignment="1">
      <alignment horizontal="center" vertical="center" wrapText="1"/>
      <protection/>
    </xf>
    <xf numFmtId="4" fontId="4" fillId="0" borderId="4" xfId="19" applyNumberFormat="1" applyFont="1" applyBorder="1" applyAlignment="1">
      <alignment horizontal="centerContinuous" vertical="center" wrapText="1"/>
      <protection/>
    </xf>
    <xf numFmtId="4" fontId="15" fillId="0" borderId="4" xfId="19" applyNumberFormat="1" applyFont="1" applyBorder="1" applyAlignment="1">
      <alignment horizontal="centerContinuous" vertical="center" wrapText="1"/>
      <protection/>
    </xf>
    <xf numFmtId="4" fontId="18" fillId="0" borderId="4" xfId="19" applyNumberFormat="1" applyFont="1" applyBorder="1" applyAlignment="1">
      <alignment horizontal="center" vertical="center" wrapText="1"/>
      <protection/>
    </xf>
    <xf numFmtId="4" fontId="4" fillId="0" borderId="0" xfId="19" applyNumberFormat="1" applyFont="1" applyBorder="1" applyAlignment="1">
      <alignment horizontal="left" vertical="center" wrapText="1"/>
      <protection/>
    </xf>
    <xf numFmtId="4" fontId="4" fillId="0" borderId="5" xfId="19" applyNumberFormat="1" applyFont="1" applyBorder="1" applyAlignment="1">
      <alignment horizontal="left" vertical="center" wrapText="1"/>
      <protection/>
    </xf>
    <xf numFmtId="4" fontId="18" fillId="0" borderId="5" xfId="19" applyNumberFormat="1" applyFont="1" applyBorder="1" applyAlignment="1">
      <alignment horizontal="distributed" vertical="center" wrapText="1"/>
      <protection/>
    </xf>
    <xf numFmtId="4" fontId="4" fillId="0" borderId="6" xfId="19" applyNumberFormat="1" applyFont="1" applyBorder="1" applyAlignment="1">
      <alignment horizontal="centerContinuous" vertical="center" wrapText="1"/>
      <protection/>
    </xf>
    <xf numFmtId="4" fontId="15" fillId="0" borderId="6" xfId="19" applyNumberFormat="1" applyFont="1" applyBorder="1" applyAlignment="1">
      <alignment horizontal="centerContinuous" vertical="center" wrapText="1"/>
      <protection/>
    </xf>
    <xf numFmtId="4" fontId="15" fillId="0" borderId="7" xfId="19" applyNumberFormat="1" applyFont="1" applyBorder="1" applyAlignment="1">
      <alignment horizontal="centerContinuous" vertical="center" wrapText="1"/>
      <protection/>
    </xf>
    <xf numFmtId="4" fontId="18" fillId="0" borderId="6" xfId="19" applyNumberFormat="1" applyFont="1" applyBorder="1" applyAlignment="1">
      <alignment horizontal="centerContinuous" vertical="center" wrapText="1"/>
      <protection/>
    </xf>
    <xf numFmtId="4" fontId="15" fillId="0" borderId="0" xfId="19" applyNumberFormat="1" applyFont="1" applyBorder="1" applyAlignment="1">
      <alignment horizontal="center" vertical="center" wrapText="1"/>
      <protection/>
    </xf>
    <xf numFmtId="4" fontId="18" fillId="0" borderId="0" xfId="19" applyNumberFormat="1" applyFont="1" applyBorder="1" applyAlignment="1" quotePrefix="1">
      <alignment horizontal="distributed" wrapText="1"/>
      <protection/>
    </xf>
    <xf numFmtId="4" fontId="4" fillId="0" borderId="5" xfId="19" applyNumberFormat="1" applyFont="1" applyBorder="1" applyAlignment="1" quotePrefix="1">
      <alignment horizontal="distributed" wrapText="1"/>
      <protection/>
    </xf>
    <xf numFmtId="4" fontId="4" fillId="0" borderId="5" xfId="19" applyNumberFormat="1" applyFont="1" applyBorder="1" applyAlignment="1">
      <alignment horizontal="distributed" vertical="center" wrapText="1"/>
      <protection/>
    </xf>
    <xf numFmtId="4" fontId="18" fillId="0" borderId="8" xfId="19" applyNumberFormat="1" applyFont="1" applyBorder="1" applyAlignment="1">
      <alignment horizontal="distributed" vertical="center" wrapText="1"/>
      <protection/>
    </xf>
    <xf numFmtId="4" fontId="15" fillId="0" borderId="0" xfId="19" applyNumberFormat="1" applyFont="1">
      <alignment/>
      <protection/>
    </xf>
    <xf numFmtId="0" fontId="0" fillId="0" borderId="0" xfId="19" applyBorder="1">
      <alignment/>
      <protection/>
    </xf>
    <xf numFmtId="0" fontId="0" fillId="0" borderId="5" xfId="19" applyBorder="1">
      <alignment/>
      <protection/>
    </xf>
    <xf numFmtId="4" fontId="4" fillId="0" borderId="5" xfId="19" applyNumberFormat="1" applyFont="1" applyBorder="1" applyAlignment="1">
      <alignment horizontal="center" vertical="center" wrapText="1"/>
      <protection/>
    </xf>
    <xf numFmtId="4" fontId="18" fillId="0" borderId="0" xfId="19" applyNumberFormat="1" applyFont="1" applyBorder="1" applyAlignment="1" quotePrefix="1">
      <alignment horizontal="distributed" vertical="center" wrapText="1"/>
      <protection/>
    </xf>
    <xf numFmtId="4" fontId="18" fillId="0" borderId="5" xfId="19" applyNumberFormat="1" applyFont="1" applyBorder="1" applyAlignment="1" quotePrefix="1">
      <alignment horizontal="distributed" vertical="center" wrapText="1"/>
      <protection/>
    </xf>
    <xf numFmtId="0" fontId="4" fillId="0" borderId="5" xfId="19" applyFont="1" applyBorder="1" applyAlignment="1">
      <alignment horizontal="distributed"/>
      <protection/>
    </xf>
    <xf numFmtId="4" fontId="18" fillId="0" borderId="5" xfId="19" applyNumberFormat="1" applyFont="1" applyBorder="1" applyAlignment="1">
      <alignment horizontal="center" vertical="center" wrapText="1"/>
      <protection/>
    </xf>
    <xf numFmtId="4" fontId="18" fillId="0" borderId="9" xfId="19" applyNumberFormat="1" applyFont="1" applyBorder="1" applyAlignment="1">
      <alignment horizontal="distributed" vertical="center" wrapText="1"/>
      <protection/>
    </xf>
    <xf numFmtId="4" fontId="4" fillId="0" borderId="10" xfId="19" applyNumberFormat="1" applyFont="1" applyBorder="1" applyAlignment="1">
      <alignment horizontal="left" vertical="center" wrapText="1"/>
      <protection/>
    </xf>
    <xf numFmtId="4" fontId="4" fillId="0" borderId="11" xfId="19" applyNumberFormat="1" applyFont="1" applyBorder="1" applyAlignment="1">
      <alignment horizontal="left" vertical="center" wrapText="1"/>
      <protection/>
    </xf>
    <xf numFmtId="4" fontId="4" fillId="0" borderId="11" xfId="19" applyNumberFormat="1" applyFont="1" applyBorder="1" applyAlignment="1">
      <alignment horizontal="distributed" vertical="center" wrapText="1"/>
      <protection/>
    </xf>
    <xf numFmtId="4" fontId="4" fillId="0" borderId="11" xfId="19" applyNumberFormat="1" applyFont="1" applyBorder="1" applyAlignment="1">
      <alignment horizontal="distributed" vertical="center"/>
      <protection/>
    </xf>
    <xf numFmtId="4" fontId="4" fillId="0" borderId="11" xfId="19" applyNumberFormat="1" applyFont="1" applyBorder="1" applyAlignment="1" quotePrefix="1">
      <alignment horizontal="distributed" vertical="center" wrapText="1"/>
      <protection/>
    </xf>
    <xf numFmtId="4" fontId="4" fillId="0" borderId="11" xfId="19" applyNumberFormat="1" applyFont="1" applyBorder="1" applyAlignment="1">
      <alignment horizontal="center" vertical="center" wrapText="1"/>
      <protection/>
    </xf>
    <xf numFmtId="4" fontId="4" fillId="0" borderId="10" xfId="19" applyNumberFormat="1" applyFont="1" applyBorder="1" applyAlignment="1">
      <alignment horizontal="center" vertical="center" wrapText="1"/>
      <protection/>
    </xf>
    <xf numFmtId="4" fontId="4" fillId="0" borderId="0" xfId="19" applyNumberFormat="1" applyFont="1" applyBorder="1" applyAlignment="1">
      <alignment horizontal="distributed" vertical="center" wrapText="1"/>
      <protection/>
    </xf>
    <xf numFmtId="204" fontId="4" fillId="0" borderId="0" xfId="19" applyNumberFormat="1" applyFont="1" applyBorder="1" applyAlignment="1">
      <alignment horizontal="distributed" vertical="center"/>
      <protection/>
    </xf>
    <xf numFmtId="204" fontId="4" fillId="0" borderId="0" xfId="19" applyNumberFormat="1" applyFont="1" applyBorder="1" applyAlignment="1" quotePrefix="1">
      <alignment horizontal="right" vertical="center" wrapText="1"/>
      <protection/>
    </xf>
    <xf numFmtId="204" fontId="4" fillId="0" borderId="0" xfId="19" applyNumberFormat="1" applyFont="1" applyBorder="1" applyAlignment="1">
      <alignment horizontal="right" vertical="center" wrapText="1"/>
      <protection/>
    </xf>
    <xf numFmtId="204" fontId="0" fillId="0" borderId="0" xfId="19" applyNumberFormat="1" applyBorder="1" applyAlignment="1">
      <alignment horizontal="right" wrapText="1"/>
      <protection/>
    </xf>
    <xf numFmtId="204" fontId="0" fillId="0" borderId="0" xfId="19" applyNumberFormat="1" applyBorder="1" applyAlignment="1">
      <alignment horizontal="right" vertical="center"/>
      <protection/>
    </xf>
    <xf numFmtId="204" fontId="4" fillId="0" borderId="0" xfId="19" applyNumberFormat="1" applyFont="1" applyBorder="1" applyAlignment="1">
      <alignment horizontal="right" vertical="center"/>
      <protection/>
    </xf>
    <xf numFmtId="204" fontId="18" fillId="0" borderId="0" xfId="19" applyNumberFormat="1" applyFont="1" applyBorder="1" applyAlignment="1">
      <alignment horizontal="right" vertical="center" wrapText="1"/>
      <protection/>
    </xf>
    <xf numFmtId="188" fontId="21" fillId="0" borderId="0" xfId="19" applyNumberFormat="1" applyFont="1" applyAlignment="1">
      <alignment horizontal="right" vertical="top" wrapText="1"/>
      <protection/>
    </xf>
    <xf numFmtId="4" fontId="15" fillId="0" borderId="0" xfId="19" applyNumberFormat="1" applyFont="1" applyAlignment="1">
      <alignment horizontal="right" vertical="top" wrapText="1"/>
      <protection/>
    </xf>
    <xf numFmtId="4" fontId="15" fillId="0" borderId="0" xfId="19" applyNumberFormat="1" applyFont="1" applyAlignment="1">
      <alignment horizontal="center" vertical="top" wrapText="1"/>
      <protection/>
    </xf>
    <xf numFmtId="188" fontId="15" fillId="0" borderId="0" xfId="19" applyNumberFormat="1" applyFont="1" applyAlignment="1" applyProtection="1">
      <alignment horizontal="right" vertical="top" wrapText="1"/>
      <protection locked="0"/>
    </xf>
    <xf numFmtId="188" fontId="15" fillId="0" borderId="0" xfId="19" applyNumberFormat="1" applyFont="1" applyAlignment="1">
      <alignment horizontal="right" vertical="top" wrapText="1"/>
      <protection/>
    </xf>
    <xf numFmtId="4" fontId="4" fillId="0" borderId="0" xfId="19" applyNumberFormat="1" applyFont="1" applyAlignment="1" quotePrefix="1">
      <alignment horizontal="distributed" vertical="top" wrapText="1"/>
      <protection/>
    </xf>
    <xf numFmtId="4" fontId="15" fillId="0" borderId="0" xfId="19" applyNumberFormat="1" applyFont="1" applyAlignment="1">
      <alignment horizontal="distributed" vertical="top" wrapText="1"/>
      <protection/>
    </xf>
    <xf numFmtId="4" fontId="18" fillId="0" borderId="0" xfId="19" applyNumberFormat="1" applyFont="1" applyAlignment="1">
      <alignment horizontal="distributed" vertical="top" wrapText="1"/>
      <protection/>
    </xf>
    <xf numFmtId="4" fontId="22" fillId="0" borderId="0" xfId="19" applyNumberFormat="1" applyFont="1" applyAlignment="1">
      <alignment horizontal="distributed" vertical="top" wrapText="1"/>
      <protection/>
    </xf>
    <xf numFmtId="188" fontId="15" fillId="0" borderId="0" xfId="19" applyNumberFormat="1" applyFont="1" applyBorder="1" applyAlignment="1" applyProtection="1">
      <alignment horizontal="right" vertical="top" wrapText="1"/>
      <protection locked="0"/>
    </xf>
    <xf numFmtId="4" fontId="4" fillId="0" borderId="0" xfId="19" applyNumberFormat="1" applyFont="1" applyBorder="1" applyAlignment="1" quotePrefix="1">
      <alignment horizontal="distributed" wrapText="1"/>
      <protection/>
    </xf>
    <xf numFmtId="188" fontId="15" fillId="0" borderId="0" xfId="19" applyNumberFormat="1" applyFont="1" applyBorder="1" applyAlignment="1">
      <alignment horizontal="right" vertical="center" wrapText="1"/>
      <protection/>
    </xf>
    <xf numFmtId="188" fontId="15" fillId="0" borderId="0" xfId="19" applyNumberFormat="1" applyFont="1" applyBorder="1" applyAlignment="1">
      <alignment horizontal="right" wrapText="1"/>
      <protection/>
    </xf>
    <xf numFmtId="188" fontId="21" fillId="0" borderId="0" xfId="19" applyNumberFormat="1" applyFont="1" applyBorder="1" applyAlignment="1">
      <alignment horizontal="right" vertical="center" wrapText="1"/>
      <protection/>
    </xf>
    <xf numFmtId="4" fontId="15" fillId="0" borderId="0" xfId="19" applyNumberFormat="1" applyFont="1" applyBorder="1" applyAlignment="1">
      <alignment horizontal="right" vertical="center" wrapText="1"/>
      <protection/>
    </xf>
    <xf numFmtId="4" fontId="18" fillId="0" borderId="0" xfId="19" applyNumberFormat="1" applyFont="1" applyAlignment="1" quotePrefix="1">
      <alignment horizontal="distributed" wrapText="1"/>
      <protection/>
    </xf>
    <xf numFmtId="4" fontId="4" fillId="0" borderId="0" xfId="19" applyNumberFormat="1" applyFont="1" applyAlignment="1" quotePrefix="1">
      <alignment horizontal="distributed" wrapText="1"/>
      <protection/>
    </xf>
    <xf numFmtId="4" fontId="18" fillId="0" borderId="0" xfId="19" applyNumberFormat="1" applyFont="1" applyAlignment="1" quotePrefix="1">
      <alignment horizontal="center" wrapText="1"/>
      <protection/>
    </xf>
    <xf numFmtId="188" fontId="15" fillId="0" borderId="0" xfId="19" applyNumberFormat="1" applyFont="1" applyAlignment="1">
      <alignment horizontal="right" vertical="center" wrapText="1"/>
      <protection/>
    </xf>
    <xf numFmtId="188" fontId="21" fillId="0" borderId="0" xfId="19" applyNumberFormat="1" applyFont="1" applyAlignment="1">
      <alignment horizontal="right" vertical="center" wrapText="1"/>
      <protection/>
    </xf>
    <xf numFmtId="4" fontId="15" fillId="0" borderId="0" xfId="19" applyNumberFormat="1" applyFont="1" applyAlignment="1">
      <alignment horizontal="right" vertical="center" wrapText="1"/>
      <protection/>
    </xf>
    <xf numFmtId="4" fontId="18" fillId="0" borderId="0" xfId="19" applyNumberFormat="1" applyFont="1" applyAlignment="1" quotePrefix="1">
      <alignment horizontal="distributed" vertical="center" wrapText="1"/>
      <protection/>
    </xf>
    <xf numFmtId="4" fontId="4" fillId="0" borderId="0" xfId="19" applyNumberFormat="1" applyFont="1" applyAlignment="1" quotePrefix="1">
      <alignment horizontal="distributed" vertical="center" wrapText="1"/>
      <protection/>
    </xf>
    <xf numFmtId="4" fontId="18" fillId="0" borderId="0" xfId="19" applyNumberFormat="1" applyFont="1" applyAlignment="1">
      <alignment horizontal="distributed" vertical="center" wrapText="1"/>
      <protection/>
    </xf>
    <xf numFmtId="4" fontId="21" fillId="0" borderId="0" xfId="19" applyNumberFormat="1" applyFont="1" applyAlignment="1">
      <alignment horizontal="right" vertical="top" wrapText="1"/>
      <protection/>
    </xf>
    <xf numFmtId="4" fontId="21" fillId="0" borderId="0" xfId="19" applyNumberFormat="1" applyFont="1" applyAlignment="1">
      <alignment horizontal="center" vertical="top" wrapText="1"/>
      <protection/>
    </xf>
    <xf numFmtId="4" fontId="4" fillId="0" borderId="10" xfId="19" applyNumberFormat="1" applyFont="1" applyBorder="1" applyAlignment="1">
      <alignment horizontal="distributed" vertical="center" wrapText="1"/>
      <protection/>
    </xf>
    <xf numFmtId="204" fontId="21" fillId="0" borderId="10" xfId="19" applyNumberFormat="1" applyFont="1" applyBorder="1" applyAlignment="1">
      <alignment horizontal="right" vertical="center" wrapText="1"/>
      <protection/>
    </xf>
    <xf numFmtId="204" fontId="15" fillId="0" borderId="10" xfId="19" applyNumberFormat="1" applyFont="1" applyBorder="1" applyAlignment="1">
      <alignment horizontal="right" vertical="center" wrapText="1"/>
      <protection/>
    </xf>
    <xf numFmtId="4" fontId="15" fillId="0" borderId="10" xfId="19" applyNumberFormat="1" applyFont="1" applyBorder="1" applyAlignment="1">
      <alignment horizontal="right" vertical="center" wrapText="1"/>
      <protection/>
    </xf>
    <xf numFmtId="4" fontId="15" fillId="0" borderId="10" xfId="19" applyNumberFormat="1" applyFont="1" applyBorder="1" applyAlignment="1">
      <alignment horizontal="center" vertical="center" wrapText="1"/>
      <protection/>
    </xf>
    <xf numFmtId="3" fontId="15" fillId="0" borderId="0" xfId="19" applyNumberFormat="1" applyFont="1" applyAlignment="1">
      <alignment horizontal="right" vertical="center" wrapText="1"/>
      <protection/>
    </xf>
    <xf numFmtId="208" fontId="21" fillId="0" borderId="0" xfId="0" applyNumberFormat="1" applyFont="1" applyAlignment="1" applyProtection="1">
      <alignment horizontal="right" vertical="top" wrapText="1"/>
      <protection locked="0"/>
    </xf>
    <xf numFmtId="188" fontId="21" fillId="0" borderId="0" xfId="20" applyNumberFormat="1" applyFont="1" applyAlignment="1" applyProtection="1">
      <alignment horizontal="right" vertical="top" wrapText="1"/>
      <protection/>
    </xf>
    <xf numFmtId="208" fontId="21" fillId="0" borderId="0" xfId="0" applyNumberFormat="1" applyFont="1" applyAlignment="1" applyProtection="1">
      <alignment horizontal="right" vertical="top" wrapText="1"/>
      <protection/>
    </xf>
    <xf numFmtId="188" fontId="21" fillId="0" borderId="0" xfId="19" applyNumberFormat="1" applyFont="1" applyAlignment="1" applyProtection="1">
      <alignment horizontal="right" vertical="top" wrapText="1"/>
      <protection/>
    </xf>
    <xf numFmtId="188" fontId="21" fillId="0" borderId="0" xfId="19" applyNumberFormat="1" applyFont="1" applyBorder="1" applyAlignment="1" applyProtection="1">
      <alignment horizontal="right" vertical="top" wrapText="1"/>
      <protection/>
    </xf>
    <xf numFmtId="188" fontId="15" fillId="0" borderId="0" xfId="20" applyNumberFormat="1" applyFont="1" applyAlignment="1" applyProtection="1">
      <alignment horizontal="right" vertical="center" wrapText="1"/>
      <protection locked="0"/>
    </xf>
    <xf numFmtId="4" fontId="23" fillId="0" borderId="0" xfId="19" applyNumberFormat="1" applyFont="1" applyAlignment="1" applyProtection="1">
      <alignment horizontal="center" vertical="top" wrapText="1"/>
      <protection locked="0"/>
    </xf>
    <xf numFmtId="4" fontId="20" fillId="0" borderId="0" xfId="19" applyNumberFormat="1" applyFont="1" applyAlignment="1">
      <alignment horizontal="center" vertical="top" wrapText="1"/>
      <protection/>
    </xf>
    <xf numFmtId="188" fontId="15" fillId="0" borderId="0" xfId="19" applyNumberFormat="1" applyFont="1" applyBorder="1" applyAlignment="1" applyProtection="1">
      <alignment horizontal="center" vertical="top" wrapText="1"/>
      <protection locked="0"/>
    </xf>
    <xf numFmtId="188" fontId="15" fillId="0" borderId="0" xfId="19" applyNumberFormat="1" applyFont="1" applyBorder="1" applyAlignment="1">
      <alignment horizontal="right" vertical="top" wrapText="1"/>
      <protection/>
    </xf>
    <xf numFmtId="4" fontId="18" fillId="0" borderId="0" xfId="19" applyNumberFormat="1" applyFont="1" applyBorder="1" applyAlignment="1" quotePrefix="1">
      <alignment horizontal="distributed" vertical="top" wrapText="1"/>
      <protection/>
    </xf>
    <xf numFmtId="4" fontId="17" fillId="0" borderId="0" xfId="20" applyNumberFormat="1" applyFont="1" applyAlignment="1">
      <alignment horizontal="left" vertical="center"/>
      <protection/>
    </xf>
    <xf numFmtId="4" fontId="17" fillId="0" borderId="0" xfId="19" applyNumberFormat="1" applyFont="1" applyAlignment="1">
      <alignment horizontal="left" vertical="center"/>
      <protection/>
    </xf>
    <xf numFmtId="4" fontId="18" fillId="0" borderId="0" xfId="20" applyNumberFormat="1" applyFont="1" applyAlignment="1" quotePrefix="1">
      <alignment horizontal="distributed" vertical="top" wrapText="1"/>
      <protection/>
    </xf>
    <xf numFmtId="188" fontId="15" fillId="0" borderId="0" xfId="20" applyNumberFormat="1" applyFont="1" applyAlignment="1" applyProtection="1">
      <alignment horizontal="center" vertical="top" wrapText="1"/>
      <protection locked="0"/>
    </xf>
    <xf numFmtId="188" fontId="21" fillId="0" borderId="0" xfId="20" applyNumberFormat="1" applyFont="1" applyAlignment="1">
      <alignment horizontal="right" vertical="top" wrapText="1"/>
      <protection/>
    </xf>
    <xf numFmtId="4" fontId="18" fillId="0" borderId="8" xfId="20" applyNumberFormat="1" applyFont="1" applyBorder="1" applyAlignment="1">
      <alignment horizontal="center" vertical="center" wrapText="1"/>
      <protection/>
    </xf>
    <xf numFmtId="4" fontId="18" fillId="0" borderId="12" xfId="20" applyNumberFormat="1" applyFont="1" applyBorder="1" applyAlignment="1">
      <alignment horizontal="center" vertical="center" wrapText="1"/>
      <protection/>
    </xf>
    <xf numFmtId="4" fontId="20" fillId="0" borderId="0" xfId="20" applyNumberFormat="1" applyFont="1" applyAlignment="1">
      <alignment horizontal="distributed" vertical="top" wrapText="1"/>
      <protection/>
    </xf>
    <xf numFmtId="204" fontId="4" fillId="0" borderId="0" xfId="20" applyNumberFormat="1" applyFont="1" applyAlignment="1">
      <alignment horizontal="distributed" vertical="top" wrapText="1"/>
      <protection/>
    </xf>
    <xf numFmtId="188" fontId="21" fillId="0" borderId="0" xfId="20" applyNumberFormat="1" applyFont="1" applyBorder="1" applyAlignment="1" applyProtection="1">
      <alignment horizontal="right" vertical="top" wrapText="1"/>
      <protection/>
    </xf>
    <xf numFmtId="4" fontId="17" fillId="0" borderId="0" xfId="20" applyNumberFormat="1" applyFont="1" applyAlignment="1">
      <alignment horizontal="distributed" vertical="top" wrapText="1"/>
      <protection/>
    </xf>
    <xf numFmtId="4" fontId="4" fillId="0" borderId="0" xfId="20" applyNumberFormat="1" applyFont="1" applyAlignment="1">
      <alignment horizontal="distributed" vertical="top" wrapText="1"/>
      <protection/>
    </xf>
    <xf numFmtId="188" fontId="15" fillId="0" borderId="0" xfId="20" applyNumberFormat="1" applyFont="1" applyAlignment="1">
      <alignment horizontal="right" vertical="top" wrapText="1"/>
      <protection/>
    </xf>
    <xf numFmtId="188" fontId="15" fillId="0" borderId="0" xfId="20" applyNumberFormat="1" applyFont="1" applyAlignment="1" applyProtection="1">
      <alignment horizontal="right" vertical="top" wrapText="1"/>
      <protection/>
    </xf>
    <xf numFmtId="188" fontId="21" fillId="0" borderId="0" xfId="20" applyNumberFormat="1" applyFont="1" applyAlignment="1" applyProtection="1">
      <alignment horizontal="right" vertical="top" wrapText="1"/>
      <protection/>
    </xf>
    <xf numFmtId="188" fontId="15" fillId="0" borderId="0" xfId="20" applyNumberFormat="1" applyFont="1" applyAlignment="1" applyProtection="1">
      <alignment horizontal="right" vertical="top" wrapText="1"/>
      <protection locked="0"/>
    </xf>
    <xf numFmtId="204" fontId="18" fillId="0" borderId="0" xfId="20" applyNumberFormat="1" applyFont="1" applyAlignment="1" quotePrefix="1">
      <alignment horizontal="center" wrapText="1"/>
      <protection/>
    </xf>
    <xf numFmtId="4" fontId="4" fillId="0" borderId="0" xfId="20" applyNumberFormat="1" applyFont="1" applyAlignment="1" quotePrefix="1">
      <alignment horizontal="center" vertical="top" wrapText="1"/>
      <protection/>
    </xf>
    <xf numFmtId="4" fontId="19" fillId="0" borderId="0" xfId="20" applyNumberFormat="1" applyFont="1" applyAlignment="1">
      <alignment horizontal="distributed" vertical="top" wrapText="1"/>
      <protection/>
    </xf>
    <xf numFmtId="4" fontId="18" fillId="0" borderId="0" xfId="20" applyNumberFormat="1" applyFont="1" applyFill="1" applyAlignment="1" quotePrefix="1">
      <alignment horizontal="distributed" vertical="center" wrapText="1"/>
      <protection/>
    </xf>
    <xf numFmtId="4" fontId="4" fillId="0" borderId="0" xfId="20" applyNumberFormat="1" applyFont="1" applyAlignment="1" quotePrefix="1">
      <alignment horizontal="center" wrapText="1"/>
      <protection/>
    </xf>
    <xf numFmtId="4" fontId="18" fillId="0" borderId="0" xfId="20" applyNumberFormat="1" applyFont="1" applyAlignment="1">
      <alignment horizontal="distributed" vertical="top" wrapText="1"/>
      <protection/>
    </xf>
    <xf numFmtId="4" fontId="4" fillId="0" borderId="0" xfId="20" applyNumberFormat="1" applyFont="1" applyAlignment="1" quotePrefix="1">
      <alignment horizontal="distributed" vertical="top" wrapText="1"/>
      <protection/>
    </xf>
    <xf numFmtId="204" fontId="18" fillId="0" borderId="0" xfId="20" applyNumberFormat="1" applyFont="1" applyAlignment="1" applyProtection="1">
      <alignment horizontal="distributed" vertical="top" wrapText="1"/>
      <protection locked="0"/>
    </xf>
    <xf numFmtId="4" fontId="4" fillId="0" borderId="13" xfId="20" applyNumberFormat="1" applyFont="1" applyBorder="1" applyAlignment="1" quotePrefix="1">
      <alignment horizontal="center" vertical="center"/>
      <protection/>
    </xf>
    <xf numFmtId="4" fontId="4" fillId="0" borderId="14" xfId="20" applyNumberFormat="1" applyFont="1" applyBorder="1" applyAlignment="1" quotePrefix="1">
      <alignment horizontal="center" vertical="center"/>
      <protection/>
    </xf>
    <xf numFmtId="4" fontId="4" fillId="0" borderId="15" xfId="20" applyNumberFormat="1" applyFont="1" applyBorder="1" applyAlignment="1" quotePrefix="1">
      <alignment horizontal="center" vertical="center"/>
      <protection/>
    </xf>
    <xf numFmtId="4" fontId="18" fillId="0" borderId="8" xfId="20" applyNumberFormat="1" applyFont="1" applyBorder="1" applyAlignment="1">
      <alignment horizontal="distributed" vertical="center" wrapText="1"/>
      <protection/>
    </xf>
    <xf numFmtId="0" fontId="0" fillId="0" borderId="9" xfId="20" applyBorder="1" applyAlignment="1">
      <alignment vertical="center"/>
      <protection/>
    </xf>
    <xf numFmtId="0" fontId="0" fillId="0" borderId="12" xfId="20" applyBorder="1" applyAlignment="1">
      <alignment vertical="center"/>
      <protection/>
    </xf>
    <xf numFmtId="4" fontId="18" fillId="0" borderId="9" xfId="20" applyNumberFormat="1" applyFont="1" applyBorder="1" applyAlignment="1">
      <alignment horizontal="center" vertical="center" wrapText="1"/>
      <protection/>
    </xf>
    <xf numFmtId="0" fontId="0" fillId="0" borderId="9" xfId="20" applyBorder="1" applyAlignment="1">
      <alignment wrapText="1"/>
      <protection/>
    </xf>
    <xf numFmtId="0" fontId="0" fillId="0" borderId="12" xfId="20" applyBorder="1" applyAlignment="1">
      <alignment wrapText="1"/>
      <protection/>
    </xf>
    <xf numFmtId="4" fontId="18" fillId="0" borderId="0" xfId="20" applyNumberFormat="1" applyFont="1" applyFill="1" applyAlignment="1" quotePrefix="1">
      <alignment horizontal="distributed" vertical="top" wrapText="1"/>
      <protection/>
    </xf>
    <xf numFmtId="204" fontId="23" fillId="0" borderId="0" xfId="20" applyNumberFormat="1" applyFont="1" applyAlignment="1">
      <alignment horizontal="distributed" vertical="top" wrapText="1"/>
      <protection/>
    </xf>
    <xf numFmtId="188" fontId="21" fillId="0" borderId="0" xfId="20" applyNumberFormat="1" applyFont="1" applyAlignment="1" applyProtection="1">
      <alignment horizontal="center" vertical="top" wrapText="1"/>
      <protection/>
    </xf>
    <xf numFmtId="204" fontId="18" fillId="0" borderId="0" xfId="20" applyNumberFormat="1" applyFont="1" applyAlignment="1" applyProtection="1">
      <alignment horizontal="center" vertical="top" wrapText="1"/>
      <protection locked="0"/>
    </xf>
    <xf numFmtId="188" fontId="15" fillId="0" borderId="0" xfId="19" applyNumberFormat="1" applyFont="1" applyBorder="1" applyAlignment="1">
      <alignment horizontal="right" vertical="top" wrapText="1"/>
      <protection/>
    </xf>
    <xf numFmtId="188" fontId="21" fillId="0" borderId="0" xfId="19" applyNumberFormat="1" applyFont="1" applyAlignment="1">
      <alignment horizontal="right" vertical="top" wrapText="1"/>
      <protection/>
    </xf>
    <xf numFmtId="188" fontId="15" fillId="0" borderId="0" xfId="19" applyNumberFormat="1" applyFont="1" applyBorder="1" applyAlignment="1" applyProtection="1">
      <alignment horizontal="right" vertical="top" wrapText="1"/>
      <protection locked="0"/>
    </xf>
    <xf numFmtId="188" fontId="15" fillId="0" borderId="0" xfId="19" applyNumberFormat="1" applyFont="1" applyAlignment="1">
      <alignment horizontal="right" vertical="top" wrapText="1"/>
      <protection/>
    </xf>
    <xf numFmtId="188" fontId="15" fillId="0" borderId="0" xfId="19" applyNumberFormat="1" applyFont="1" applyBorder="1" applyAlignment="1" applyProtection="1">
      <alignment horizontal="center" vertical="top" wrapText="1"/>
      <protection locked="0"/>
    </xf>
    <xf numFmtId="188" fontId="21" fillId="0" borderId="0" xfId="19" applyNumberFormat="1" applyFont="1" applyAlignment="1">
      <alignment horizontal="center" vertical="top" wrapText="1"/>
      <protection/>
    </xf>
    <xf numFmtId="188" fontId="15" fillId="0" borderId="0" xfId="19" applyNumberFormat="1" applyFont="1" applyAlignment="1" applyProtection="1">
      <alignment horizontal="right" vertical="top" wrapText="1"/>
      <protection locked="0"/>
    </xf>
    <xf numFmtId="4" fontId="19" fillId="0" borderId="0" xfId="19" applyNumberFormat="1" applyFont="1" applyAlignment="1">
      <alignment horizontal="distributed" vertical="top" wrapText="1"/>
      <protection/>
    </xf>
    <xf numFmtId="4" fontId="23" fillId="0" borderId="0" xfId="19" applyNumberFormat="1" applyFont="1" applyAlignment="1">
      <alignment horizontal="distributed" vertical="top" wrapText="1"/>
      <protection/>
    </xf>
    <xf numFmtId="188" fontId="21" fillId="0" borderId="0" xfId="19" applyNumberFormat="1" applyFont="1" applyAlignment="1" applyProtection="1">
      <alignment horizontal="right" vertical="top" wrapText="1"/>
      <protection/>
    </xf>
    <xf numFmtId="4" fontId="18" fillId="0" borderId="0" xfId="19" applyNumberFormat="1" applyFont="1" applyFill="1" applyAlignment="1" quotePrefix="1">
      <alignment horizontal="distributed" vertical="top" wrapText="1"/>
      <protection/>
    </xf>
    <xf numFmtId="4" fontId="4" fillId="0" borderId="0" xfId="19" applyNumberFormat="1" applyFont="1" applyAlignment="1" quotePrefix="1">
      <alignment horizontal="distributed" vertical="top" wrapText="1"/>
      <protection/>
    </xf>
    <xf numFmtId="4" fontId="18" fillId="0" borderId="0" xfId="19" applyNumberFormat="1" applyFont="1" applyAlignment="1" applyProtection="1">
      <alignment horizontal="distributed" vertical="top" wrapText="1"/>
      <protection locked="0"/>
    </xf>
    <xf numFmtId="4" fontId="18" fillId="0" borderId="0" xfId="19" applyNumberFormat="1" applyFont="1" applyBorder="1" applyAlignment="1" quotePrefix="1">
      <alignment horizontal="distributed" vertical="top" wrapText="1"/>
      <protection/>
    </xf>
    <xf numFmtId="4" fontId="20" fillId="0" borderId="0" xfId="19" applyNumberFormat="1" applyFont="1" applyAlignment="1">
      <alignment horizontal="distributed" vertical="top" wrapText="1"/>
      <protection/>
    </xf>
    <xf numFmtId="4" fontId="4" fillId="0" borderId="0" xfId="19" applyNumberFormat="1" applyFont="1" applyAlignment="1" applyProtection="1">
      <alignment horizontal="distributed" vertical="top" wrapText="1"/>
      <protection locked="0"/>
    </xf>
    <xf numFmtId="188" fontId="21" fillId="0" borderId="0" xfId="19" applyNumberFormat="1" applyFont="1" applyAlignment="1" applyProtection="1">
      <alignment horizontal="center" vertical="top" wrapText="1"/>
      <protection/>
    </xf>
    <xf numFmtId="4" fontId="18" fillId="0" borderId="0" xfId="19" applyNumberFormat="1" applyFont="1" applyAlignment="1">
      <alignment horizontal="distributed" vertical="top" wrapText="1"/>
      <protection/>
    </xf>
    <xf numFmtId="4" fontId="18" fillId="0" borderId="0" xfId="19" applyNumberFormat="1" applyFont="1" applyAlignment="1" quotePrefix="1">
      <alignment horizontal="distributed" vertical="top" wrapText="1"/>
      <protection/>
    </xf>
    <xf numFmtId="4" fontId="17" fillId="0" borderId="0" xfId="19" applyNumberFormat="1" applyFont="1" applyAlignment="1">
      <alignment horizontal="distributed" vertical="top" wrapText="1"/>
      <protection/>
    </xf>
    <xf numFmtId="4" fontId="4" fillId="0" borderId="0" xfId="19" applyNumberFormat="1" applyFont="1" applyAlignment="1">
      <alignment horizontal="distributed" vertical="top" wrapText="1"/>
      <protection/>
    </xf>
    <xf numFmtId="4" fontId="4" fillId="0" borderId="0" xfId="19" applyNumberFormat="1" applyFont="1" applyAlignment="1" applyProtection="1">
      <alignment horizontal="distributed" vertical="top" wrapText="1"/>
      <protection/>
    </xf>
    <xf numFmtId="4" fontId="4" fillId="0" borderId="13" xfId="19" applyNumberFormat="1" applyFont="1" applyBorder="1" applyAlignment="1" quotePrefix="1">
      <alignment horizontal="center" vertical="center"/>
      <protection/>
    </xf>
    <xf numFmtId="4" fontId="4" fillId="0" borderId="14" xfId="19" applyNumberFormat="1" applyFont="1" applyBorder="1" applyAlignment="1" quotePrefix="1">
      <alignment horizontal="center" vertical="center"/>
      <protection/>
    </xf>
    <xf numFmtId="4" fontId="4" fillId="0" borderId="15" xfId="19" applyNumberFormat="1" applyFont="1" applyBorder="1" applyAlignment="1" quotePrefix="1">
      <alignment horizontal="center" vertical="center"/>
      <protection/>
    </xf>
    <xf numFmtId="4" fontId="18" fillId="0" borderId="8" xfId="19" applyNumberFormat="1" applyFont="1" applyBorder="1" applyAlignment="1">
      <alignment horizontal="distributed" vertical="center" wrapText="1"/>
      <protection/>
    </xf>
    <xf numFmtId="0" fontId="0" fillId="0" borderId="9" xfId="19" applyBorder="1" applyAlignment="1">
      <alignment vertical="center"/>
      <protection/>
    </xf>
    <xf numFmtId="0" fontId="0" fillId="0" borderId="12" xfId="19" applyBorder="1" applyAlignment="1">
      <alignment vertical="center"/>
      <protection/>
    </xf>
    <xf numFmtId="4" fontId="18" fillId="0" borderId="9" xfId="19" applyNumberFormat="1" applyFont="1" applyBorder="1" applyAlignment="1">
      <alignment horizontal="center" vertical="center" wrapText="1"/>
      <protection/>
    </xf>
    <xf numFmtId="0" fontId="0" fillId="0" borderId="9" xfId="19" applyBorder="1" applyAlignment="1">
      <alignment wrapText="1"/>
      <protection/>
    </xf>
    <xf numFmtId="0" fontId="0" fillId="0" borderId="12" xfId="19" applyBorder="1" applyAlignment="1">
      <alignment wrapText="1"/>
      <protection/>
    </xf>
    <xf numFmtId="4" fontId="18" fillId="0" borderId="8" xfId="19" applyNumberFormat="1" applyFont="1" applyBorder="1" applyAlignment="1">
      <alignment horizontal="center" vertical="center" wrapText="1"/>
      <protection/>
    </xf>
    <xf numFmtId="4" fontId="18" fillId="0" borderId="12" xfId="19" applyNumberFormat="1" applyFont="1" applyBorder="1" applyAlignment="1">
      <alignment horizontal="center" vertical="center" wrapText="1"/>
      <protection/>
    </xf>
    <xf numFmtId="4" fontId="23" fillId="0" borderId="0" xfId="19" applyNumberFormat="1" applyFont="1" applyAlignment="1" applyProtection="1">
      <alignment horizontal="center" vertical="top" wrapText="1"/>
      <protection locked="0"/>
    </xf>
    <xf numFmtId="4" fontId="20" fillId="0" borderId="0" xfId="19" applyNumberFormat="1" applyFont="1" applyAlignment="1">
      <alignment horizontal="center" vertical="top" wrapText="1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乙136長期債務(償還)綜計表" xfId="19"/>
    <cellStyle name="一般_乙136長期債務(舉借)綜計表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A45"/>
  <sheetViews>
    <sheetView tabSelected="1" zoomScale="75" zoomScaleNormal="75" zoomScaleSheetLayoutView="75" workbookViewId="0" topLeftCell="A1">
      <selection activeCell="D47" sqref="D47"/>
    </sheetView>
  </sheetViews>
  <sheetFormatPr defaultColWidth="9.00390625" defaultRowHeight="27.75" customHeight="1"/>
  <cols>
    <col min="1" max="1" width="10.75390625" style="6" customWidth="1"/>
    <col min="2" max="2" width="1.37890625" style="6" customWidth="1"/>
    <col min="3" max="3" width="8.50390625" style="7" customWidth="1"/>
    <col min="4" max="4" width="14.75390625" style="8" customWidth="1"/>
    <col min="5" max="5" width="15.25390625" style="8" customWidth="1"/>
    <col min="6" max="6" width="15.00390625" style="8" customWidth="1"/>
    <col min="7" max="7" width="15.625" style="8" customWidth="1"/>
    <col min="8" max="8" width="9.625" style="8" customWidth="1"/>
    <col min="9" max="9" width="5.125" style="8" customWidth="1"/>
    <col min="10" max="10" width="4.875" style="8" customWidth="1"/>
    <col min="11" max="11" width="6.625" style="8" customWidth="1"/>
    <col min="12" max="12" width="15.00390625" style="8" customWidth="1"/>
    <col min="13" max="13" width="14.00390625" style="8" customWidth="1"/>
    <col min="14" max="15" width="15.00390625" style="8" customWidth="1"/>
    <col min="16" max="16" width="15.625" style="8" customWidth="1"/>
    <col min="17" max="17" width="13.125" style="8" customWidth="1"/>
    <col min="18" max="19" width="4.875" style="8" customWidth="1"/>
    <col min="20" max="20" width="13.875" style="8" customWidth="1"/>
    <col min="21" max="21" width="15.875" style="8" customWidth="1"/>
    <col min="22" max="22" width="15.25390625" style="8" customWidth="1"/>
    <col min="23" max="16384" width="9.00390625" style="8" customWidth="1"/>
  </cols>
  <sheetData>
    <row r="1" spans="1:21" s="2" customFormat="1" ht="54" customHeight="1">
      <c r="A1" s="1"/>
      <c r="B1" s="1"/>
      <c r="E1" s="3" t="s">
        <v>16</v>
      </c>
      <c r="H1" s="4"/>
      <c r="M1" s="3" t="s">
        <v>33</v>
      </c>
      <c r="P1" s="4"/>
      <c r="R1" s="5" t="s">
        <v>17</v>
      </c>
      <c r="S1" s="5"/>
      <c r="T1" s="5"/>
      <c r="U1" s="5"/>
    </row>
    <row r="2" ht="27" customHeight="1" thickBot="1">
      <c r="V2" s="9" t="s">
        <v>0</v>
      </c>
    </row>
    <row r="3" spans="1:22" ht="28.5" customHeight="1">
      <c r="A3" s="10"/>
      <c r="B3" s="11"/>
      <c r="C3" s="12"/>
      <c r="D3" s="13"/>
      <c r="E3" s="14"/>
      <c r="F3" s="15" t="s">
        <v>1</v>
      </c>
      <c r="G3" s="14"/>
      <c r="H3" s="14"/>
      <c r="I3" s="14"/>
      <c r="J3" s="14"/>
      <c r="K3" s="15" t="s">
        <v>2</v>
      </c>
      <c r="L3" s="14"/>
      <c r="M3" s="14"/>
      <c r="N3" s="15" t="s">
        <v>3</v>
      </c>
      <c r="O3" s="14"/>
      <c r="P3" s="14"/>
      <c r="Q3" s="14"/>
      <c r="R3" s="14"/>
      <c r="S3" s="15" t="s">
        <v>4</v>
      </c>
      <c r="T3" s="15"/>
      <c r="U3" s="14"/>
      <c r="V3" s="14"/>
    </row>
    <row r="4" spans="1:22" ht="22.5" customHeight="1">
      <c r="A4" s="16"/>
      <c r="B4" s="17"/>
      <c r="C4" s="18" t="s">
        <v>5</v>
      </c>
      <c r="D4" s="19" t="s">
        <v>18</v>
      </c>
      <c r="E4" s="20"/>
      <c r="F4" s="20"/>
      <c r="G4" s="20"/>
      <c r="H4" s="20"/>
      <c r="I4" s="20"/>
      <c r="J4" s="20"/>
      <c r="K4" s="20"/>
      <c r="L4" s="21"/>
      <c r="M4" s="22" t="s">
        <v>19</v>
      </c>
      <c r="N4" s="20"/>
      <c r="O4" s="20"/>
      <c r="P4" s="20"/>
      <c r="Q4" s="20"/>
      <c r="R4" s="20"/>
      <c r="S4" s="20"/>
      <c r="T4" s="20"/>
      <c r="U4" s="21"/>
      <c r="V4" s="23"/>
    </row>
    <row r="5" spans="1:22" ht="25.5" customHeight="1">
      <c r="A5" s="24" t="s">
        <v>6</v>
      </c>
      <c r="B5" s="25"/>
      <c r="C5" s="26"/>
      <c r="D5" s="22" t="s">
        <v>20</v>
      </c>
      <c r="E5" s="19"/>
      <c r="F5" s="20"/>
      <c r="G5" s="21"/>
      <c r="H5" s="200" t="s">
        <v>21</v>
      </c>
      <c r="I5" s="201"/>
      <c r="J5" s="201"/>
      <c r="K5" s="202"/>
      <c r="L5" s="203" t="s">
        <v>7</v>
      </c>
      <c r="M5" s="22" t="s">
        <v>22</v>
      </c>
      <c r="N5" s="20"/>
      <c r="O5" s="20"/>
      <c r="P5" s="21"/>
      <c r="Q5" s="200" t="s">
        <v>23</v>
      </c>
      <c r="R5" s="201"/>
      <c r="S5" s="201"/>
      <c r="T5" s="202"/>
      <c r="U5" s="203" t="s">
        <v>7</v>
      </c>
      <c r="V5" s="28"/>
    </row>
    <row r="6" spans="1:22" ht="19.5" customHeight="1">
      <c r="A6" s="29"/>
      <c r="B6" s="30"/>
      <c r="C6" s="26"/>
      <c r="E6" s="27" t="s">
        <v>24</v>
      </c>
      <c r="F6" s="18" t="s">
        <v>25</v>
      </c>
      <c r="G6" s="31"/>
      <c r="H6" s="18" t="s">
        <v>26</v>
      </c>
      <c r="I6" s="206" t="s">
        <v>27</v>
      </c>
      <c r="J6" s="31"/>
      <c r="K6" s="31"/>
      <c r="L6" s="204"/>
      <c r="N6" s="27" t="s">
        <v>24</v>
      </c>
      <c r="O6" s="18" t="s">
        <v>25</v>
      </c>
      <c r="P6" s="31"/>
      <c r="Q6" s="18" t="s">
        <v>26</v>
      </c>
      <c r="R6" s="206" t="s">
        <v>27</v>
      </c>
      <c r="S6" s="181" t="s">
        <v>8</v>
      </c>
      <c r="T6" s="31"/>
      <c r="U6" s="204"/>
      <c r="V6" s="32" t="s">
        <v>9</v>
      </c>
    </row>
    <row r="7" spans="1:22" ht="19.5" customHeight="1">
      <c r="A7" s="16"/>
      <c r="B7" s="17"/>
      <c r="C7" s="18" t="s">
        <v>10</v>
      </c>
      <c r="D7" s="18" t="s">
        <v>26</v>
      </c>
      <c r="E7" s="26" t="s">
        <v>11</v>
      </c>
      <c r="F7" s="33"/>
      <c r="G7" s="18" t="s">
        <v>12</v>
      </c>
      <c r="H7" s="34"/>
      <c r="I7" s="207"/>
      <c r="J7" s="35" t="s">
        <v>8</v>
      </c>
      <c r="K7" s="18" t="s">
        <v>12</v>
      </c>
      <c r="L7" s="204"/>
      <c r="M7" s="18" t="s">
        <v>26</v>
      </c>
      <c r="N7" s="26" t="s">
        <v>11</v>
      </c>
      <c r="P7" s="36" t="s">
        <v>12</v>
      </c>
      <c r="Q7" s="34"/>
      <c r="R7" s="207"/>
      <c r="S7" s="206"/>
      <c r="T7" s="18" t="s">
        <v>12</v>
      </c>
      <c r="U7" s="204"/>
      <c r="V7" s="7"/>
    </row>
    <row r="8" spans="1:22" ht="27" customHeight="1" thickBot="1">
      <c r="A8" s="37"/>
      <c r="B8" s="38"/>
      <c r="C8" s="39"/>
      <c r="D8" s="40" t="s">
        <v>11</v>
      </c>
      <c r="E8" s="41" t="s">
        <v>28</v>
      </c>
      <c r="F8" s="41" t="s">
        <v>29</v>
      </c>
      <c r="G8" s="42"/>
      <c r="H8" s="41" t="s">
        <v>30</v>
      </c>
      <c r="I8" s="208"/>
      <c r="J8" s="42"/>
      <c r="K8" s="42"/>
      <c r="L8" s="205"/>
      <c r="M8" s="40" t="s">
        <v>11</v>
      </c>
      <c r="N8" s="41" t="s">
        <v>28</v>
      </c>
      <c r="O8" s="41" t="s">
        <v>29</v>
      </c>
      <c r="P8" s="42"/>
      <c r="Q8" s="41" t="s">
        <v>30</v>
      </c>
      <c r="R8" s="208"/>
      <c r="S8" s="182"/>
      <c r="T8" s="42"/>
      <c r="U8" s="205"/>
      <c r="V8" s="43"/>
    </row>
    <row r="9" spans="1:22" ht="25.5" customHeight="1">
      <c r="A9" s="44"/>
      <c r="B9" s="44"/>
      <c r="C9" s="45"/>
      <c r="D9" s="68"/>
      <c r="E9" s="69"/>
      <c r="F9" s="69"/>
      <c r="G9" s="70"/>
      <c r="H9" s="69"/>
      <c r="I9" s="71"/>
      <c r="J9" s="70"/>
      <c r="K9" s="70"/>
      <c r="L9" s="72"/>
      <c r="M9" s="73"/>
      <c r="N9" s="69"/>
      <c r="O9" s="69"/>
      <c r="P9" s="70"/>
      <c r="Q9" s="69"/>
      <c r="R9" s="71"/>
      <c r="S9" s="74"/>
      <c r="T9" s="70"/>
      <c r="U9" s="72"/>
      <c r="V9" s="70"/>
    </row>
    <row r="10" spans="1:27" s="47" customFormat="1" ht="25.5" customHeight="1">
      <c r="A10" s="194" t="s">
        <v>31</v>
      </c>
      <c r="B10" s="183"/>
      <c r="C10" s="184"/>
      <c r="D10" s="190">
        <f>SUM(D12:D21)</f>
        <v>50500000000</v>
      </c>
      <c r="E10" s="166">
        <f>E12+E14+E16+E18+E20</f>
        <v>67200000000</v>
      </c>
      <c r="F10" s="166">
        <f>F12+F14+F16+F18+F20</f>
        <v>0</v>
      </c>
      <c r="G10" s="190">
        <f>SUM(D10:F11)</f>
        <v>145200000000</v>
      </c>
      <c r="H10" s="166">
        <f>H12+H14+H16+H18+H20</f>
        <v>0</v>
      </c>
      <c r="I10" s="190">
        <f>SUM(I12:I21)</f>
        <v>0</v>
      </c>
      <c r="J10" s="190">
        <f>SUM(J12:J21)</f>
        <v>0</v>
      </c>
      <c r="K10" s="185">
        <f>SUM(H10:J11)</f>
        <v>0</v>
      </c>
      <c r="L10" s="190">
        <f>G10+K10</f>
        <v>145200000000</v>
      </c>
      <c r="M10" s="190">
        <f>SUM(M12:M21)</f>
        <v>57689342000</v>
      </c>
      <c r="N10" s="166">
        <f>N12+N14+N16+N18+N20</f>
        <v>78370000000</v>
      </c>
      <c r="O10" s="166">
        <f>O12+O14+O16+O18+O20</f>
        <v>0</v>
      </c>
      <c r="P10" s="190">
        <f>SUM(M10:O11)</f>
        <v>163529342000</v>
      </c>
      <c r="Q10" s="166">
        <f>Q12+Q14+Q16+Q18+Q20</f>
        <v>6972905960</v>
      </c>
      <c r="R10" s="190">
        <f>SUM(R12:R21)</f>
        <v>0</v>
      </c>
      <c r="S10" s="190">
        <f>SUM(S12:S21)</f>
        <v>0</v>
      </c>
      <c r="T10" s="190">
        <f>SUM(Q10:S11)</f>
        <v>6972905960</v>
      </c>
      <c r="U10" s="190">
        <f>P10+T10</f>
        <v>170502247960</v>
      </c>
      <c r="V10" s="190">
        <f>L10-U10</f>
        <v>-25302247960</v>
      </c>
      <c r="W10" s="46"/>
      <c r="X10" s="46"/>
      <c r="Y10" s="46"/>
      <c r="Z10" s="46"/>
      <c r="AA10" s="46"/>
    </row>
    <row r="11" spans="1:27" s="47" customFormat="1" ht="25.5" customHeight="1">
      <c r="A11" s="194"/>
      <c r="B11" s="183"/>
      <c r="C11" s="184"/>
      <c r="D11" s="190"/>
      <c r="E11" s="167">
        <f>E13+E15+E17+E19+E21</f>
        <v>27500000000</v>
      </c>
      <c r="F11" s="167">
        <f>F13+F15+F17+F19+F21</f>
        <v>0</v>
      </c>
      <c r="G11" s="190"/>
      <c r="H11" s="167">
        <f>H13+H15+H17+H19+H21</f>
        <v>0</v>
      </c>
      <c r="I11" s="190"/>
      <c r="J11" s="190"/>
      <c r="K11" s="185"/>
      <c r="L11" s="190"/>
      <c r="M11" s="190"/>
      <c r="N11" s="167">
        <f>N13+N15+N17+N19+N21</f>
        <v>27470000000</v>
      </c>
      <c r="O11" s="167">
        <f>O13+O15+O17+O19+O21</f>
        <v>0</v>
      </c>
      <c r="P11" s="190"/>
      <c r="Q11" s="167">
        <f>Q13+Q15+Q17+Q19+Q21</f>
        <v>0</v>
      </c>
      <c r="R11" s="190"/>
      <c r="S11" s="190"/>
      <c r="T11" s="190"/>
      <c r="U11" s="190"/>
      <c r="V11" s="190"/>
      <c r="W11" s="46"/>
      <c r="X11" s="46"/>
      <c r="Y11" s="46"/>
      <c r="Z11" s="46"/>
      <c r="AA11" s="46"/>
    </row>
    <row r="12" spans="1:27" s="47" customFormat="1" ht="25.5" customHeight="1">
      <c r="A12" s="186" t="s">
        <v>53</v>
      </c>
      <c r="B12" s="187"/>
      <c r="C12" s="199"/>
      <c r="D12" s="191"/>
      <c r="E12" s="76"/>
      <c r="F12" s="76"/>
      <c r="G12" s="188">
        <f>SUM(D12:F13)</f>
        <v>0</v>
      </c>
      <c r="H12" s="76"/>
      <c r="I12" s="191"/>
      <c r="J12" s="191"/>
      <c r="K12" s="188">
        <f>SUM(H12:J13)</f>
        <v>0</v>
      </c>
      <c r="L12" s="188">
        <f>G12+K12</f>
        <v>0</v>
      </c>
      <c r="M12" s="191">
        <v>1500000000</v>
      </c>
      <c r="N12" s="76"/>
      <c r="O12" s="76"/>
      <c r="P12" s="188">
        <f>SUM(M12:O13)</f>
        <v>1500000000</v>
      </c>
      <c r="Q12" s="76"/>
      <c r="R12" s="191"/>
      <c r="S12" s="191"/>
      <c r="T12" s="188">
        <f>SUM(Q12:S13)</f>
        <v>0</v>
      </c>
      <c r="U12" s="188">
        <f>P12+T12</f>
        <v>1500000000</v>
      </c>
      <c r="V12" s="188">
        <f>L12-U12</f>
        <v>-1500000000</v>
      </c>
      <c r="W12" s="46"/>
      <c r="X12" s="46"/>
      <c r="Y12" s="46"/>
      <c r="Z12" s="46"/>
      <c r="AA12" s="46"/>
    </row>
    <row r="13" spans="1:27" s="47" customFormat="1" ht="25.5" customHeight="1">
      <c r="A13" s="186"/>
      <c r="B13" s="187"/>
      <c r="C13" s="199"/>
      <c r="D13" s="191"/>
      <c r="E13" s="81"/>
      <c r="F13" s="81"/>
      <c r="G13" s="188"/>
      <c r="H13" s="81"/>
      <c r="I13" s="191"/>
      <c r="J13" s="191"/>
      <c r="K13" s="188"/>
      <c r="L13" s="188"/>
      <c r="M13" s="191"/>
      <c r="N13" s="81"/>
      <c r="O13" s="81"/>
      <c r="P13" s="188"/>
      <c r="Q13" s="81"/>
      <c r="R13" s="191"/>
      <c r="S13" s="191"/>
      <c r="T13" s="188"/>
      <c r="U13" s="188"/>
      <c r="V13" s="188"/>
      <c r="W13" s="46"/>
      <c r="X13" s="46"/>
      <c r="Y13" s="46"/>
      <c r="Z13" s="46"/>
      <c r="AA13" s="46"/>
    </row>
    <row r="14" spans="1:27" s="47" customFormat="1" ht="25.5" customHeight="1">
      <c r="A14" s="178" t="s">
        <v>13</v>
      </c>
      <c r="B14" s="198"/>
      <c r="C14" s="199"/>
      <c r="D14" s="191">
        <v>5700000000</v>
      </c>
      <c r="E14" s="76">
        <v>15000000000</v>
      </c>
      <c r="F14" s="76"/>
      <c r="G14" s="188">
        <f>SUM(D14:F15)</f>
        <v>20700000000</v>
      </c>
      <c r="H14" s="76"/>
      <c r="I14" s="191"/>
      <c r="J14" s="191"/>
      <c r="K14" s="188">
        <f>SUM(H14:J15)</f>
        <v>0</v>
      </c>
      <c r="L14" s="188">
        <f>G14+K14</f>
        <v>20700000000</v>
      </c>
      <c r="M14" s="191">
        <v>9542542000</v>
      </c>
      <c r="N14" s="76">
        <v>15000000000</v>
      </c>
      <c r="O14" s="76"/>
      <c r="P14" s="188">
        <f>SUM(M14:O15)</f>
        <v>24542542000</v>
      </c>
      <c r="Q14" s="76"/>
      <c r="R14" s="191"/>
      <c r="S14" s="191"/>
      <c r="T14" s="188">
        <f>SUM(Q14:S15)</f>
        <v>0</v>
      </c>
      <c r="U14" s="188">
        <f>P14+T14</f>
        <v>24542542000</v>
      </c>
      <c r="V14" s="188">
        <f>L14-U14</f>
        <v>-3842542000</v>
      </c>
      <c r="W14" s="46"/>
      <c r="X14" s="46"/>
      <c r="Y14" s="46"/>
      <c r="Z14" s="46"/>
      <c r="AA14" s="46"/>
    </row>
    <row r="15" spans="1:27" s="47" customFormat="1" ht="25.5" customHeight="1">
      <c r="A15" s="178"/>
      <c r="B15" s="198"/>
      <c r="C15" s="199"/>
      <c r="D15" s="191"/>
      <c r="E15" s="81"/>
      <c r="F15" s="81"/>
      <c r="G15" s="188"/>
      <c r="H15" s="81"/>
      <c r="I15" s="191"/>
      <c r="J15" s="191"/>
      <c r="K15" s="188"/>
      <c r="L15" s="188"/>
      <c r="M15" s="191"/>
      <c r="N15" s="81"/>
      <c r="O15" s="81"/>
      <c r="P15" s="188"/>
      <c r="Q15" s="81"/>
      <c r="R15" s="191"/>
      <c r="S15" s="191"/>
      <c r="T15" s="188"/>
      <c r="U15" s="188"/>
      <c r="V15" s="188"/>
      <c r="W15" s="46"/>
      <c r="X15" s="46"/>
      <c r="Y15" s="46"/>
      <c r="Z15" s="46"/>
      <c r="AA15" s="46"/>
    </row>
    <row r="16" spans="1:27" s="47" customFormat="1" ht="25.5" customHeight="1">
      <c r="A16" s="178" t="s">
        <v>54</v>
      </c>
      <c r="B16" s="198"/>
      <c r="C16" s="199"/>
      <c r="D16" s="191">
        <v>35000000000</v>
      </c>
      <c r="E16" s="76">
        <v>52200000000</v>
      </c>
      <c r="F16" s="76"/>
      <c r="G16" s="188">
        <f>SUM(D16:F17)</f>
        <v>114700000000</v>
      </c>
      <c r="H16" s="76"/>
      <c r="I16" s="191"/>
      <c r="J16" s="191"/>
      <c r="K16" s="188">
        <f>SUM(H16:J17)</f>
        <v>0</v>
      </c>
      <c r="L16" s="188">
        <f>G16+K16</f>
        <v>114700000000</v>
      </c>
      <c r="M16" s="191">
        <v>34408000000</v>
      </c>
      <c r="N16" s="76">
        <v>63370000000</v>
      </c>
      <c r="O16" s="76"/>
      <c r="P16" s="188">
        <f>SUM(M16:O17)</f>
        <v>124748000000</v>
      </c>
      <c r="Q16" s="76">
        <v>6972905960</v>
      </c>
      <c r="R16" s="191"/>
      <c r="S16" s="191"/>
      <c r="T16" s="188">
        <f>SUM(Q16:S17)</f>
        <v>6972905960</v>
      </c>
      <c r="U16" s="188">
        <f>P16+T16</f>
        <v>131720905960</v>
      </c>
      <c r="V16" s="188">
        <f>L16-U16</f>
        <v>-17020905960</v>
      </c>
      <c r="W16" s="46"/>
      <c r="X16" s="46"/>
      <c r="Y16" s="46"/>
      <c r="Z16" s="46"/>
      <c r="AA16" s="46"/>
    </row>
    <row r="17" spans="1:27" s="47" customFormat="1" ht="25.5" customHeight="1">
      <c r="A17" s="178"/>
      <c r="B17" s="198"/>
      <c r="C17" s="199"/>
      <c r="D17" s="191"/>
      <c r="E17" s="81">
        <v>27500000000</v>
      </c>
      <c r="F17" s="81"/>
      <c r="G17" s="188"/>
      <c r="H17" s="81"/>
      <c r="I17" s="191"/>
      <c r="J17" s="191"/>
      <c r="K17" s="188"/>
      <c r="L17" s="188"/>
      <c r="M17" s="191"/>
      <c r="N17" s="81">
        <v>26970000000</v>
      </c>
      <c r="O17" s="81"/>
      <c r="P17" s="188"/>
      <c r="Q17" s="81"/>
      <c r="R17" s="191"/>
      <c r="S17" s="191"/>
      <c r="T17" s="188"/>
      <c r="U17" s="188"/>
      <c r="V17" s="188"/>
      <c r="W17" s="46"/>
      <c r="X17" s="46"/>
      <c r="Y17" s="46"/>
      <c r="Z17" s="46"/>
      <c r="AA17" s="46"/>
    </row>
    <row r="18" spans="1:27" s="47" customFormat="1" ht="30" customHeight="1">
      <c r="A18" s="197" t="s">
        <v>55</v>
      </c>
      <c r="B18" s="193"/>
      <c r="C18" s="212"/>
      <c r="D18" s="191">
        <v>1300000000</v>
      </c>
      <c r="E18" s="76"/>
      <c r="F18" s="76"/>
      <c r="G18" s="188">
        <f>SUM(D18:F19)</f>
        <v>1300000000</v>
      </c>
      <c r="H18" s="76"/>
      <c r="I18" s="179"/>
      <c r="J18" s="179"/>
      <c r="K18" s="188">
        <f>SUM(H18:J19)</f>
        <v>0</v>
      </c>
      <c r="L18" s="188">
        <f>G18+K18</f>
        <v>1300000000</v>
      </c>
      <c r="M18" s="191">
        <v>2443000000</v>
      </c>
      <c r="N18" s="76"/>
      <c r="O18" s="76"/>
      <c r="P18" s="188">
        <f>SUM(M18:O19)</f>
        <v>2443000000</v>
      </c>
      <c r="Q18" s="76"/>
      <c r="R18" s="179"/>
      <c r="S18" s="179"/>
      <c r="T18" s="188">
        <f>SUM(Q18:S19)</f>
        <v>0</v>
      </c>
      <c r="U18" s="188">
        <f>T18+P18</f>
        <v>2443000000</v>
      </c>
      <c r="V18" s="188">
        <f>L18-U18</f>
        <v>-1143000000</v>
      </c>
      <c r="W18" s="46"/>
      <c r="X18" s="46"/>
      <c r="Y18" s="46"/>
      <c r="Z18" s="46"/>
      <c r="AA18" s="46"/>
    </row>
    <row r="19" spans="1:27" s="47" customFormat="1" ht="30" customHeight="1">
      <c r="A19" s="178"/>
      <c r="B19" s="193"/>
      <c r="C19" s="212"/>
      <c r="D19" s="191"/>
      <c r="E19" s="81"/>
      <c r="F19" s="81"/>
      <c r="G19" s="188"/>
      <c r="H19" s="81"/>
      <c r="I19" s="179"/>
      <c r="J19" s="179"/>
      <c r="K19" s="188"/>
      <c r="L19" s="188"/>
      <c r="M19" s="191"/>
      <c r="N19" s="81"/>
      <c r="O19" s="81"/>
      <c r="P19" s="188"/>
      <c r="Q19" s="81"/>
      <c r="R19" s="179"/>
      <c r="S19" s="179"/>
      <c r="T19" s="188"/>
      <c r="U19" s="188"/>
      <c r="V19" s="188"/>
      <c r="W19" s="46"/>
      <c r="X19" s="46"/>
      <c r="Y19" s="46"/>
      <c r="Z19" s="46"/>
      <c r="AA19" s="46"/>
    </row>
    <row r="20" spans="1:27" s="47" customFormat="1" ht="25.5" customHeight="1">
      <c r="A20" s="197" t="s">
        <v>56</v>
      </c>
      <c r="B20" s="198"/>
      <c r="C20" s="199"/>
      <c r="D20" s="191">
        <v>8500000000</v>
      </c>
      <c r="E20" s="76"/>
      <c r="F20" s="76"/>
      <c r="G20" s="188">
        <f>SUM(D20:F21)</f>
        <v>8500000000</v>
      </c>
      <c r="H20" s="76"/>
      <c r="I20" s="191"/>
      <c r="J20" s="191"/>
      <c r="K20" s="188">
        <f>SUM(H20:J21)</f>
        <v>0</v>
      </c>
      <c r="L20" s="188">
        <f>G20+K20</f>
        <v>8500000000</v>
      </c>
      <c r="M20" s="191">
        <v>9795800000</v>
      </c>
      <c r="N20" s="76"/>
      <c r="O20" s="76"/>
      <c r="P20" s="188">
        <f>SUM(M20:O21)</f>
        <v>10295800000</v>
      </c>
      <c r="Q20" s="76"/>
      <c r="R20" s="191"/>
      <c r="S20" s="191"/>
      <c r="T20" s="188">
        <f>SUM(Q20:S21)</f>
        <v>0</v>
      </c>
      <c r="U20" s="188">
        <f>T20+P20</f>
        <v>10295800000</v>
      </c>
      <c r="V20" s="188">
        <f>L20-U20</f>
        <v>-1795800000</v>
      </c>
      <c r="W20" s="46"/>
      <c r="X20" s="46"/>
      <c r="Y20" s="46"/>
      <c r="Z20" s="46"/>
      <c r="AA20" s="46"/>
    </row>
    <row r="21" spans="1:27" s="47" customFormat="1" ht="25.5" customHeight="1">
      <c r="A21" s="197"/>
      <c r="B21" s="198"/>
      <c r="C21" s="199"/>
      <c r="D21" s="191"/>
      <c r="E21" s="81"/>
      <c r="F21" s="81"/>
      <c r="G21" s="188"/>
      <c r="H21" s="81"/>
      <c r="I21" s="191"/>
      <c r="J21" s="191"/>
      <c r="K21" s="188"/>
      <c r="L21" s="188"/>
      <c r="M21" s="191"/>
      <c r="N21" s="81">
        <v>500000000</v>
      </c>
      <c r="O21" s="81"/>
      <c r="P21" s="188"/>
      <c r="Q21" s="81"/>
      <c r="R21" s="191"/>
      <c r="S21" s="191"/>
      <c r="T21" s="188"/>
      <c r="U21" s="188"/>
      <c r="V21" s="188"/>
      <c r="W21" s="46"/>
      <c r="X21" s="46"/>
      <c r="Y21" s="46"/>
      <c r="Z21" s="46"/>
      <c r="AA21" s="46"/>
    </row>
    <row r="22" spans="1:27" s="47" customFormat="1" ht="17.25" customHeight="1">
      <c r="A22" s="49"/>
      <c r="B22" s="48"/>
      <c r="C22" s="5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5"/>
      <c r="U22" s="77"/>
      <c r="V22" s="77"/>
      <c r="W22" s="46"/>
      <c r="X22" s="46"/>
      <c r="Y22" s="46"/>
      <c r="Z22" s="46"/>
      <c r="AA22" s="46"/>
    </row>
    <row r="23" spans="1:27" ht="24.75" customHeight="1">
      <c r="A23" s="51"/>
      <c r="B23" s="52"/>
      <c r="C23" s="53"/>
      <c r="D23" s="78"/>
      <c r="E23" s="78"/>
      <c r="F23" s="78"/>
      <c r="G23" s="78"/>
      <c r="H23" s="79"/>
      <c r="I23" s="79"/>
      <c r="J23" s="79"/>
      <c r="K23" s="79"/>
      <c r="L23" s="78"/>
      <c r="M23" s="79"/>
      <c r="N23" s="78"/>
      <c r="O23" s="79"/>
      <c r="P23" s="78"/>
      <c r="Q23" s="79"/>
      <c r="R23" s="79"/>
      <c r="S23" s="79"/>
      <c r="T23" s="80"/>
      <c r="U23" s="78">
        <f>T23+P23</f>
        <v>0</v>
      </c>
      <c r="V23" s="78"/>
      <c r="W23" s="54"/>
      <c r="X23" s="54"/>
      <c r="Y23" s="54"/>
      <c r="Z23" s="54"/>
      <c r="AA23" s="54"/>
    </row>
    <row r="24" spans="1:27" s="47" customFormat="1" ht="40.5" customHeight="1">
      <c r="A24" s="194" t="s">
        <v>32</v>
      </c>
      <c r="B24" s="183"/>
      <c r="C24" s="184"/>
      <c r="D24" s="180">
        <f>D26</f>
        <v>10500000000</v>
      </c>
      <c r="E24" s="75">
        <f>E26</f>
        <v>0</v>
      </c>
      <c r="F24" s="75">
        <f>F26</f>
        <v>0</v>
      </c>
      <c r="G24" s="180">
        <f>SUM(D24:F25)</f>
        <v>10500000000</v>
      </c>
      <c r="H24" s="75">
        <f>H26</f>
        <v>0</v>
      </c>
      <c r="I24" s="180">
        <f>I26</f>
        <v>0</v>
      </c>
      <c r="J24" s="180">
        <f>J26</f>
        <v>0</v>
      </c>
      <c r="K24" s="180">
        <f>SUM(H24:J25)</f>
        <v>0</v>
      </c>
      <c r="L24" s="180">
        <f>G24+K24</f>
        <v>10500000000</v>
      </c>
      <c r="M24" s="180">
        <f>M26</f>
        <v>10950500000</v>
      </c>
      <c r="N24" s="75">
        <f>N26</f>
        <v>0</v>
      </c>
      <c r="O24" s="75">
        <f>O26</f>
        <v>0</v>
      </c>
      <c r="P24" s="180">
        <f>SUM(M24:O25)</f>
        <v>10950500000</v>
      </c>
      <c r="Q24" s="75">
        <f>Q26</f>
        <v>0</v>
      </c>
      <c r="R24" s="180">
        <f>R26</f>
        <v>0</v>
      </c>
      <c r="S24" s="180">
        <f>S26</f>
        <v>0</v>
      </c>
      <c r="T24" s="180">
        <f>SUM(Q24:S25)</f>
        <v>0</v>
      </c>
      <c r="U24" s="180">
        <f>T24+P24</f>
        <v>10950500000</v>
      </c>
      <c r="V24" s="180">
        <f>L24-U24</f>
        <v>-450500000</v>
      </c>
      <c r="W24" s="46"/>
      <c r="X24" s="46"/>
      <c r="Y24" s="46"/>
      <c r="Z24" s="46"/>
      <c r="AA24" s="46"/>
    </row>
    <row r="25" spans="1:27" s="47" customFormat="1" ht="40.5" customHeight="1">
      <c r="A25" s="194"/>
      <c r="B25" s="183"/>
      <c r="C25" s="184"/>
      <c r="D25" s="180"/>
      <c r="E25" s="167">
        <f>E27</f>
        <v>0</v>
      </c>
      <c r="F25" s="167">
        <f>F27</f>
        <v>0</v>
      </c>
      <c r="G25" s="180"/>
      <c r="H25" s="167">
        <f>H27</f>
        <v>0</v>
      </c>
      <c r="I25" s="180"/>
      <c r="J25" s="180"/>
      <c r="K25" s="180"/>
      <c r="L25" s="180"/>
      <c r="M25" s="180"/>
      <c r="N25" s="167">
        <f>N27</f>
        <v>0</v>
      </c>
      <c r="O25" s="167">
        <f>O27</f>
        <v>0</v>
      </c>
      <c r="P25" s="180"/>
      <c r="Q25" s="167">
        <f>Q27</f>
        <v>0</v>
      </c>
      <c r="R25" s="180"/>
      <c r="S25" s="180"/>
      <c r="T25" s="180"/>
      <c r="U25" s="180"/>
      <c r="V25" s="180"/>
      <c r="W25" s="46"/>
      <c r="X25" s="46"/>
      <c r="Y25" s="46"/>
      <c r="Z25" s="46"/>
      <c r="AA25" s="46"/>
    </row>
    <row r="26" spans="1:27" s="47" customFormat="1" ht="25.5" customHeight="1">
      <c r="A26" s="209" t="s">
        <v>14</v>
      </c>
      <c r="B26" s="198"/>
      <c r="C26" s="199"/>
      <c r="D26" s="191">
        <v>10500000000</v>
      </c>
      <c r="E26" s="76"/>
      <c r="F26" s="76"/>
      <c r="G26" s="189">
        <f>SUM(D26:F27)</f>
        <v>10500000000</v>
      </c>
      <c r="H26" s="76"/>
      <c r="I26" s="191"/>
      <c r="J26" s="191"/>
      <c r="K26" s="188">
        <f>SUM(H26:J27)</f>
        <v>0</v>
      </c>
      <c r="L26" s="188">
        <f>G26+K26</f>
        <v>10500000000</v>
      </c>
      <c r="M26" s="191">
        <v>10950500000</v>
      </c>
      <c r="N26" s="76"/>
      <c r="O26" s="76"/>
      <c r="P26" s="189">
        <f>SUM(M26:O27)</f>
        <v>10950500000</v>
      </c>
      <c r="Q26" s="76"/>
      <c r="R26" s="191"/>
      <c r="S26" s="191"/>
      <c r="T26" s="188">
        <f>SUM(Q26:S27)</f>
        <v>0</v>
      </c>
      <c r="U26" s="188">
        <f>T26+P26</f>
        <v>10950500000</v>
      </c>
      <c r="V26" s="188">
        <f>L26-U26</f>
        <v>-450500000</v>
      </c>
      <c r="W26" s="46"/>
      <c r="X26" s="46"/>
      <c r="Y26" s="46"/>
      <c r="Z26" s="46"/>
      <c r="AA26" s="46"/>
    </row>
    <row r="27" spans="1:27" s="47" customFormat="1" ht="25.5" customHeight="1">
      <c r="A27" s="209"/>
      <c r="B27" s="198"/>
      <c r="C27" s="199"/>
      <c r="D27" s="191"/>
      <c r="E27" s="81"/>
      <c r="F27" s="81"/>
      <c r="G27" s="189"/>
      <c r="H27" s="81"/>
      <c r="I27" s="191"/>
      <c r="J27" s="191"/>
      <c r="K27" s="188"/>
      <c r="L27" s="188"/>
      <c r="M27" s="191"/>
      <c r="N27" s="81"/>
      <c r="O27" s="81"/>
      <c r="P27" s="189"/>
      <c r="Q27" s="81"/>
      <c r="R27" s="191"/>
      <c r="S27" s="191"/>
      <c r="T27" s="188"/>
      <c r="U27" s="188"/>
      <c r="V27" s="188"/>
      <c r="W27" s="46"/>
      <c r="X27" s="46"/>
      <c r="Y27" s="46"/>
      <c r="Z27" s="46"/>
      <c r="AA27" s="46"/>
    </row>
    <row r="28" spans="1:27" ht="17.25" customHeight="1">
      <c r="A28" s="55"/>
      <c r="B28" s="52"/>
      <c r="C28" s="56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80"/>
      <c r="U28" s="78"/>
      <c r="V28" s="78"/>
      <c r="W28" s="54"/>
      <c r="X28" s="54"/>
      <c r="Y28" s="54"/>
      <c r="Z28" s="54"/>
      <c r="AA28" s="54"/>
    </row>
    <row r="29" spans="1:27" ht="19.5" customHeight="1">
      <c r="A29" s="194"/>
      <c r="B29" s="196"/>
      <c r="C29" s="192"/>
      <c r="D29" s="190"/>
      <c r="E29" s="166"/>
      <c r="F29" s="166"/>
      <c r="G29" s="190"/>
      <c r="H29" s="166"/>
      <c r="I29" s="190"/>
      <c r="J29" s="190"/>
      <c r="K29" s="190"/>
      <c r="L29" s="190"/>
      <c r="M29" s="190"/>
      <c r="N29" s="166"/>
      <c r="O29" s="166"/>
      <c r="P29" s="190"/>
      <c r="Q29" s="166"/>
      <c r="R29" s="190"/>
      <c r="S29" s="190"/>
      <c r="T29" s="190"/>
      <c r="U29" s="190"/>
      <c r="V29" s="189"/>
      <c r="W29" s="54"/>
      <c r="X29" s="54"/>
      <c r="Y29" s="54"/>
      <c r="Z29" s="54"/>
      <c r="AA29" s="54"/>
    </row>
    <row r="30" spans="1:27" ht="19.5" customHeight="1">
      <c r="A30" s="194"/>
      <c r="B30" s="196"/>
      <c r="C30" s="192"/>
      <c r="D30" s="190"/>
      <c r="E30" s="167"/>
      <c r="F30" s="167"/>
      <c r="G30" s="190"/>
      <c r="H30" s="167"/>
      <c r="I30" s="190"/>
      <c r="J30" s="190"/>
      <c r="K30" s="190"/>
      <c r="L30" s="190"/>
      <c r="M30" s="190"/>
      <c r="N30" s="167"/>
      <c r="O30" s="167"/>
      <c r="P30" s="190"/>
      <c r="Q30" s="167"/>
      <c r="R30" s="190"/>
      <c r="S30" s="190"/>
      <c r="T30" s="190"/>
      <c r="U30" s="190"/>
      <c r="V30" s="189"/>
      <c r="W30" s="54"/>
      <c r="X30" s="54"/>
      <c r="Y30" s="54"/>
      <c r="Z30" s="54"/>
      <c r="AA30" s="54"/>
    </row>
    <row r="31" spans="1:27" ht="18" customHeight="1">
      <c r="A31" s="195"/>
      <c r="B31" s="196"/>
      <c r="C31" s="192"/>
      <c r="D31" s="191"/>
      <c r="E31" s="170"/>
      <c r="F31" s="170"/>
      <c r="G31" s="189"/>
      <c r="H31" s="170"/>
      <c r="I31" s="191"/>
      <c r="J31" s="191"/>
      <c r="K31" s="189"/>
      <c r="L31" s="189"/>
      <c r="M31" s="191"/>
      <c r="N31" s="170"/>
      <c r="O31" s="170"/>
      <c r="P31" s="189"/>
      <c r="Q31" s="170"/>
      <c r="R31" s="191"/>
      <c r="S31" s="191"/>
      <c r="T31" s="189"/>
      <c r="U31" s="189"/>
      <c r="V31" s="189"/>
      <c r="W31" s="54"/>
      <c r="X31" s="54"/>
      <c r="Y31" s="54"/>
      <c r="Z31" s="54"/>
      <c r="AA31" s="54"/>
    </row>
    <row r="32" spans="1:27" ht="18" customHeight="1">
      <c r="A32" s="195"/>
      <c r="B32" s="196"/>
      <c r="C32" s="192"/>
      <c r="D32" s="191"/>
      <c r="E32" s="81"/>
      <c r="F32" s="81"/>
      <c r="G32" s="189"/>
      <c r="H32" s="81"/>
      <c r="I32" s="191"/>
      <c r="J32" s="191"/>
      <c r="K32" s="189"/>
      <c r="L32" s="189"/>
      <c r="M32" s="191"/>
      <c r="N32" s="81"/>
      <c r="O32" s="81"/>
      <c r="P32" s="189"/>
      <c r="Q32" s="81"/>
      <c r="R32" s="191"/>
      <c r="S32" s="191"/>
      <c r="T32" s="189"/>
      <c r="U32" s="189"/>
      <c r="V32" s="189"/>
      <c r="W32" s="54"/>
      <c r="X32" s="54"/>
      <c r="Y32" s="54"/>
      <c r="Z32" s="54"/>
      <c r="AA32" s="54"/>
    </row>
    <row r="33" spans="1:27" ht="18" customHeight="1">
      <c r="A33" s="55"/>
      <c r="B33" s="52"/>
      <c r="C33" s="56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0"/>
      <c r="U33" s="78"/>
      <c r="V33" s="78"/>
      <c r="W33" s="54"/>
      <c r="X33" s="54"/>
      <c r="Y33" s="54"/>
      <c r="Z33" s="54"/>
      <c r="AA33" s="54"/>
    </row>
    <row r="34" spans="1:27" ht="21.75" customHeight="1">
      <c r="A34" s="194"/>
      <c r="B34" s="196"/>
      <c r="C34" s="192"/>
      <c r="D34" s="190"/>
      <c r="E34" s="166"/>
      <c r="F34" s="166"/>
      <c r="G34" s="190"/>
      <c r="H34" s="166"/>
      <c r="I34" s="190"/>
      <c r="J34" s="190"/>
      <c r="K34" s="190"/>
      <c r="L34" s="190"/>
      <c r="M34" s="190"/>
      <c r="N34" s="166"/>
      <c r="O34" s="166"/>
      <c r="P34" s="190"/>
      <c r="Q34" s="166"/>
      <c r="R34" s="190"/>
      <c r="S34" s="190"/>
      <c r="T34" s="190"/>
      <c r="U34" s="190"/>
      <c r="V34" s="190"/>
      <c r="W34" s="54"/>
      <c r="X34" s="54"/>
      <c r="Y34" s="54"/>
      <c r="Z34" s="54"/>
      <c r="AA34" s="54"/>
    </row>
    <row r="35" spans="1:27" ht="21.75" customHeight="1">
      <c r="A35" s="194"/>
      <c r="B35" s="196"/>
      <c r="C35" s="192"/>
      <c r="D35" s="190"/>
      <c r="E35" s="167"/>
      <c r="F35" s="167"/>
      <c r="G35" s="190"/>
      <c r="H35" s="167"/>
      <c r="I35" s="190"/>
      <c r="J35" s="190"/>
      <c r="K35" s="190"/>
      <c r="L35" s="190"/>
      <c r="M35" s="190"/>
      <c r="N35" s="167"/>
      <c r="O35" s="167"/>
      <c r="P35" s="190"/>
      <c r="Q35" s="167"/>
      <c r="R35" s="190"/>
      <c r="S35" s="190"/>
      <c r="T35" s="190"/>
      <c r="U35" s="190"/>
      <c r="V35" s="190"/>
      <c r="W35" s="54"/>
      <c r="X35" s="54"/>
      <c r="Y35" s="54"/>
      <c r="Z35" s="54"/>
      <c r="AA35" s="54"/>
    </row>
    <row r="36" spans="1:27" ht="21.75" customHeight="1">
      <c r="A36" s="209"/>
      <c r="B36" s="196"/>
      <c r="C36" s="192"/>
      <c r="D36" s="191"/>
      <c r="E36" s="76"/>
      <c r="F36" s="76"/>
      <c r="G36" s="188"/>
      <c r="H36" s="76"/>
      <c r="I36" s="191"/>
      <c r="J36" s="191"/>
      <c r="K36" s="189"/>
      <c r="L36" s="188"/>
      <c r="M36" s="191"/>
      <c r="N36" s="76"/>
      <c r="O36" s="76"/>
      <c r="P36" s="188"/>
      <c r="Q36" s="76"/>
      <c r="R36" s="191"/>
      <c r="S36" s="191"/>
      <c r="T36" s="188"/>
      <c r="U36" s="188"/>
      <c r="V36" s="188"/>
      <c r="W36" s="54"/>
      <c r="X36" s="54"/>
      <c r="Y36" s="54"/>
      <c r="Z36" s="54"/>
      <c r="AA36" s="54"/>
    </row>
    <row r="37" spans="1:27" ht="21.75" customHeight="1">
      <c r="A37" s="209"/>
      <c r="B37" s="196"/>
      <c r="C37" s="192"/>
      <c r="D37" s="191"/>
      <c r="E37" s="81"/>
      <c r="F37" s="81"/>
      <c r="G37" s="188"/>
      <c r="H37" s="81"/>
      <c r="I37" s="191"/>
      <c r="J37" s="191"/>
      <c r="K37" s="189"/>
      <c r="L37" s="188"/>
      <c r="M37" s="191"/>
      <c r="N37" s="81"/>
      <c r="O37" s="81"/>
      <c r="P37" s="188"/>
      <c r="Q37" s="81"/>
      <c r="R37" s="191"/>
      <c r="S37" s="191"/>
      <c r="T37" s="188"/>
      <c r="U37" s="188"/>
      <c r="V37" s="188"/>
      <c r="W37" s="54"/>
      <c r="X37" s="54"/>
      <c r="Y37" s="54"/>
      <c r="Z37" s="54"/>
      <c r="AA37" s="54"/>
    </row>
    <row r="38" spans="1:27" ht="45.75" customHeight="1">
      <c r="A38" s="55"/>
      <c r="B38" s="52"/>
      <c r="C38" s="56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80"/>
      <c r="U38" s="78"/>
      <c r="V38" s="78"/>
      <c r="W38" s="54"/>
      <c r="X38" s="54"/>
      <c r="Y38" s="54"/>
      <c r="Z38" s="54"/>
      <c r="AA38" s="54"/>
    </row>
    <row r="39" spans="1:27" ht="12.75" customHeight="1">
      <c r="A39" s="55"/>
      <c r="B39" s="52"/>
      <c r="C39" s="56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80"/>
      <c r="U39" s="78"/>
      <c r="V39" s="78"/>
      <c r="W39" s="54"/>
      <c r="X39" s="54"/>
      <c r="Y39" s="54"/>
      <c r="Z39" s="54"/>
      <c r="AA39" s="54"/>
    </row>
    <row r="40" spans="1:27" ht="12.75" customHeight="1">
      <c r="A40" s="55"/>
      <c r="B40" s="52"/>
      <c r="C40" s="56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80"/>
      <c r="U40" s="78"/>
      <c r="V40" s="78"/>
      <c r="W40" s="54"/>
      <c r="X40" s="54"/>
      <c r="Y40" s="54"/>
      <c r="Z40" s="54"/>
      <c r="AA40" s="54"/>
    </row>
    <row r="41" spans="1:27" ht="19.5" customHeight="1">
      <c r="A41" s="51"/>
      <c r="B41" s="57"/>
      <c r="C41" s="5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80"/>
      <c r="U41" s="78"/>
      <c r="V41" s="78"/>
      <c r="W41" s="54"/>
      <c r="X41" s="54"/>
      <c r="Y41" s="54"/>
      <c r="Z41" s="54"/>
      <c r="AA41" s="54"/>
    </row>
    <row r="42" spans="1:27" s="60" customFormat="1" ht="21.75" customHeight="1">
      <c r="A42" s="194" t="s">
        <v>15</v>
      </c>
      <c r="B42" s="194"/>
      <c r="C42" s="210"/>
      <c r="D42" s="190">
        <f>D10+D24</f>
        <v>61000000000</v>
      </c>
      <c r="E42" s="166">
        <f>E10+E24</f>
        <v>67200000000</v>
      </c>
      <c r="F42" s="166">
        <f>F10+F24</f>
        <v>0</v>
      </c>
      <c r="G42" s="190">
        <f>SUM(D42:F43)</f>
        <v>155700000000</v>
      </c>
      <c r="H42" s="166">
        <f>H10+H24</f>
        <v>0</v>
      </c>
      <c r="I42" s="211">
        <f>I10+I24</f>
        <v>0</v>
      </c>
      <c r="J42" s="211">
        <f>J10+J24</f>
        <v>0</v>
      </c>
      <c r="K42" s="211">
        <f>SUM(H42:J43)</f>
        <v>0</v>
      </c>
      <c r="L42" s="190">
        <f>L10+L24</f>
        <v>155700000000</v>
      </c>
      <c r="M42" s="190">
        <f>M10+M24</f>
        <v>68639842000</v>
      </c>
      <c r="N42" s="166">
        <f>N10+N24</f>
        <v>78370000000</v>
      </c>
      <c r="O42" s="166">
        <f>O10+O24</f>
        <v>0</v>
      </c>
      <c r="P42" s="211">
        <f>SUM(M42:O43)</f>
        <v>174479842000</v>
      </c>
      <c r="Q42" s="166">
        <f>Q10+Q24</f>
        <v>6972905960</v>
      </c>
      <c r="R42" s="211">
        <f>R10+R24</f>
        <v>0</v>
      </c>
      <c r="S42" s="211">
        <f>S10+S24</f>
        <v>0</v>
      </c>
      <c r="T42" s="190">
        <f>SUM(Q42:S43)</f>
        <v>6972905960</v>
      </c>
      <c r="U42" s="190">
        <f>P42+T42</f>
        <v>181452747960</v>
      </c>
      <c r="V42" s="190">
        <f>L42-U42</f>
        <v>-25752747960</v>
      </c>
      <c r="W42" s="59"/>
      <c r="X42" s="59"/>
      <c r="Y42" s="59"/>
      <c r="Z42" s="59"/>
      <c r="AA42" s="59"/>
    </row>
    <row r="43" spans="1:27" s="47" customFormat="1" ht="21.75" customHeight="1">
      <c r="A43" s="194"/>
      <c r="B43" s="194"/>
      <c r="C43" s="210"/>
      <c r="D43" s="190"/>
      <c r="E43" s="167">
        <f>E11+E25</f>
        <v>27500000000</v>
      </c>
      <c r="F43" s="167">
        <f>F11+F25</f>
        <v>0</v>
      </c>
      <c r="G43" s="190"/>
      <c r="H43" s="167">
        <f>H11+H25</f>
        <v>0</v>
      </c>
      <c r="I43" s="211"/>
      <c r="J43" s="211"/>
      <c r="K43" s="211"/>
      <c r="L43" s="190"/>
      <c r="M43" s="190"/>
      <c r="N43" s="167">
        <f>N11+N25</f>
        <v>27470000000</v>
      </c>
      <c r="O43" s="167">
        <f>O11+O25</f>
        <v>0</v>
      </c>
      <c r="P43" s="211"/>
      <c r="Q43" s="167">
        <f>Q11+Q25</f>
        <v>0</v>
      </c>
      <c r="R43" s="211"/>
      <c r="S43" s="211"/>
      <c r="T43" s="190"/>
      <c r="U43" s="190"/>
      <c r="V43" s="190"/>
      <c r="W43" s="46"/>
      <c r="X43" s="46"/>
      <c r="Y43" s="46"/>
      <c r="Z43" s="46"/>
      <c r="AA43" s="46"/>
    </row>
    <row r="44" spans="1:27" s="66" customFormat="1" ht="13.5" customHeight="1" thickBot="1">
      <c r="A44" s="61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3"/>
      <c r="W44" s="65"/>
      <c r="X44" s="65"/>
      <c r="Y44" s="65"/>
      <c r="Z44" s="65"/>
      <c r="AA44" s="65"/>
    </row>
    <row r="45" spans="1:27" ht="18" customHeight="1">
      <c r="A45" s="176" t="s">
        <v>57</v>
      </c>
      <c r="D45" s="54"/>
      <c r="E45" s="54"/>
      <c r="F45" s="54"/>
      <c r="G45" s="54" t="str">
        <f>IF(D45+E45+F45=0,"  ",D45+E45+F45)</f>
        <v>  </v>
      </c>
      <c r="H45" s="54"/>
      <c r="I45" s="54"/>
      <c r="J45" s="54"/>
      <c r="K45" s="54"/>
      <c r="L45" s="54"/>
      <c r="M45" s="67"/>
      <c r="N45" s="67"/>
      <c r="O45" s="67"/>
      <c r="P45" s="67"/>
      <c r="Q45" s="67"/>
      <c r="R45" s="67"/>
      <c r="S45" s="67"/>
      <c r="T45" s="67"/>
      <c r="U45" s="67"/>
      <c r="V45" s="54"/>
      <c r="W45" s="54"/>
      <c r="X45" s="54"/>
      <c r="Y45" s="54"/>
      <c r="Z45" s="54"/>
      <c r="AA45" s="54"/>
    </row>
  </sheetData>
  <sheetProtection/>
  <mergeCells count="215">
    <mergeCell ref="S34:S35"/>
    <mergeCell ref="T34:T35"/>
    <mergeCell ref="V34:V35"/>
    <mergeCell ref="R36:R37"/>
    <mergeCell ref="S36:S37"/>
    <mergeCell ref="T36:T37"/>
    <mergeCell ref="U36:U37"/>
    <mergeCell ref="V36:V37"/>
    <mergeCell ref="U34:U35"/>
    <mergeCell ref="M34:M35"/>
    <mergeCell ref="M36:M37"/>
    <mergeCell ref="P36:P37"/>
    <mergeCell ref="R34:R35"/>
    <mergeCell ref="P34:P35"/>
    <mergeCell ref="I36:I37"/>
    <mergeCell ref="J36:J37"/>
    <mergeCell ref="K36:K37"/>
    <mergeCell ref="L36:L37"/>
    <mergeCell ref="A36:A37"/>
    <mergeCell ref="B34:B35"/>
    <mergeCell ref="B36:B37"/>
    <mergeCell ref="C34:C35"/>
    <mergeCell ref="C36:C37"/>
    <mergeCell ref="D36:D37"/>
    <mergeCell ref="G34:G35"/>
    <mergeCell ref="G36:G37"/>
    <mergeCell ref="D34:D35"/>
    <mergeCell ref="J34:J35"/>
    <mergeCell ref="K34:K35"/>
    <mergeCell ref="L34:L35"/>
    <mergeCell ref="I34:I35"/>
    <mergeCell ref="A16:A17"/>
    <mergeCell ref="B16:B17"/>
    <mergeCell ref="C16:C17"/>
    <mergeCell ref="D16:D17"/>
    <mergeCell ref="T42:T43"/>
    <mergeCell ref="U42:U43"/>
    <mergeCell ref="V42:V43"/>
    <mergeCell ref="A18:A19"/>
    <mergeCell ref="C18:C19"/>
    <mergeCell ref="D18:D19"/>
    <mergeCell ref="T18:T19"/>
    <mergeCell ref="U18:U19"/>
    <mergeCell ref="V18:V19"/>
    <mergeCell ref="A34:A35"/>
    <mergeCell ref="M42:M43"/>
    <mergeCell ref="P42:P43"/>
    <mergeCell ref="R42:R43"/>
    <mergeCell ref="S42:S43"/>
    <mergeCell ref="V26:V27"/>
    <mergeCell ref="A42:A43"/>
    <mergeCell ref="B42:B43"/>
    <mergeCell ref="C42:C43"/>
    <mergeCell ref="D42:D43"/>
    <mergeCell ref="G42:G43"/>
    <mergeCell ref="I42:I43"/>
    <mergeCell ref="J42:J43"/>
    <mergeCell ref="K42:K43"/>
    <mergeCell ref="L42:L43"/>
    <mergeCell ref="R26:R27"/>
    <mergeCell ref="S26:S27"/>
    <mergeCell ref="T26:T27"/>
    <mergeCell ref="U26:U27"/>
    <mergeCell ref="K26:K27"/>
    <mergeCell ref="L26:L27"/>
    <mergeCell ref="M26:M27"/>
    <mergeCell ref="P26:P27"/>
    <mergeCell ref="T24:T25"/>
    <mergeCell ref="U24:U25"/>
    <mergeCell ref="V24:V25"/>
    <mergeCell ref="A26:A27"/>
    <mergeCell ref="B26:B27"/>
    <mergeCell ref="C26:C27"/>
    <mergeCell ref="D26:D27"/>
    <mergeCell ref="G26:G27"/>
    <mergeCell ref="I26:I27"/>
    <mergeCell ref="J26:J27"/>
    <mergeCell ref="M24:M25"/>
    <mergeCell ref="P24:P25"/>
    <mergeCell ref="R24:R25"/>
    <mergeCell ref="S24:S25"/>
    <mergeCell ref="V20:V21"/>
    <mergeCell ref="A24:A25"/>
    <mergeCell ref="B24:B25"/>
    <mergeCell ref="C24:C25"/>
    <mergeCell ref="D24:D25"/>
    <mergeCell ref="G24:G25"/>
    <mergeCell ref="I24:I25"/>
    <mergeCell ref="J24:J25"/>
    <mergeCell ref="K24:K25"/>
    <mergeCell ref="L24:L25"/>
    <mergeCell ref="R20:R21"/>
    <mergeCell ref="S20:S21"/>
    <mergeCell ref="T20:T21"/>
    <mergeCell ref="U20:U21"/>
    <mergeCell ref="K20:K21"/>
    <mergeCell ref="L20:L21"/>
    <mergeCell ref="M20:M21"/>
    <mergeCell ref="P20:P21"/>
    <mergeCell ref="D20:D21"/>
    <mergeCell ref="G20:G21"/>
    <mergeCell ref="I20:I21"/>
    <mergeCell ref="J20:J21"/>
    <mergeCell ref="K16:K17"/>
    <mergeCell ref="G18:G19"/>
    <mergeCell ref="I18:I19"/>
    <mergeCell ref="J18:J19"/>
    <mergeCell ref="G16:G17"/>
    <mergeCell ref="I16:I17"/>
    <mergeCell ref="J16:J17"/>
    <mergeCell ref="M18:M19"/>
    <mergeCell ref="P18:P19"/>
    <mergeCell ref="K18:K19"/>
    <mergeCell ref="L18:L19"/>
    <mergeCell ref="R18:R19"/>
    <mergeCell ref="S18:S19"/>
    <mergeCell ref="S16:S17"/>
    <mergeCell ref="S14:S15"/>
    <mergeCell ref="V16:V17"/>
    <mergeCell ref="L16:L17"/>
    <mergeCell ref="M16:M17"/>
    <mergeCell ref="P16:P17"/>
    <mergeCell ref="R16:R17"/>
    <mergeCell ref="T16:T17"/>
    <mergeCell ref="U16:U17"/>
    <mergeCell ref="V14:V15"/>
    <mergeCell ref="L14:L15"/>
    <mergeCell ref="M14:M15"/>
    <mergeCell ref="P14:P15"/>
    <mergeCell ref="R14:R15"/>
    <mergeCell ref="T14:T15"/>
    <mergeCell ref="U14:U15"/>
    <mergeCell ref="I14:I15"/>
    <mergeCell ref="J14:J15"/>
    <mergeCell ref="K14:K15"/>
    <mergeCell ref="A14:A15"/>
    <mergeCell ref="B14:B15"/>
    <mergeCell ref="C14:C15"/>
    <mergeCell ref="D14:D15"/>
    <mergeCell ref="G14:G15"/>
    <mergeCell ref="V12:V13"/>
    <mergeCell ref="L12:L13"/>
    <mergeCell ref="M12:M13"/>
    <mergeCell ref="P12:P13"/>
    <mergeCell ref="R12:R13"/>
    <mergeCell ref="S12:S13"/>
    <mergeCell ref="T12:T13"/>
    <mergeCell ref="U12:U13"/>
    <mergeCell ref="G12:G13"/>
    <mergeCell ref="I12:I13"/>
    <mergeCell ref="J12:J13"/>
    <mergeCell ref="K12:K13"/>
    <mergeCell ref="A12:A13"/>
    <mergeCell ref="B12:B13"/>
    <mergeCell ref="C12:C13"/>
    <mergeCell ref="D12:D13"/>
    <mergeCell ref="S10:S11"/>
    <mergeCell ref="T10:T11"/>
    <mergeCell ref="U10:U11"/>
    <mergeCell ref="V10:V11"/>
    <mergeCell ref="L10:L11"/>
    <mergeCell ref="M10:M11"/>
    <mergeCell ref="P10:P11"/>
    <mergeCell ref="R10:R11"/>
    <mergeCell ref="G10:G11"/>
    <mergeCell ref="I10:I11"/>
    <mergeCell ref="J10:J11"/>
    <mergeCell ref="K10:K11"/>
    <mergeCell ref="A10:A11"/>
    <mergeCell ref="B10:B11"/>
    <mergeCell ref="C10:C11"/>
    <mergeCell ref="D10:D11"/>
    <mergeCell ref="H5:K5"/>
    <mergeCell ref="L5:L8"/>
    <mergeCell ref="Q5:T5"/>
    <mergeCell ref="U5:U8"/>
    <mergeCell ref="I6:I8"/>
    <mergeCell ref="R6:R8"/>
    <mergeCell ref="S6:S8"/>
    <mergeCell ref="C29:C30"/>
    <mergeCell ref="C31:C32"/>
    <mergeCell ref="B18:B19"/>
    <mergeCell ref="A29:A30"/>
    <mergeCell ref="A31:A32"/>
    <mergeCell ref="B29:B30"/>
    <mergeCell ref="B31:B32"/>
    <mergeCell ref="A20:A21"/>
    <mergeCell ref="B20:B21"/>
    <mergeCell ref="C20:C21"/>
    <mergeCell ref="D29:D30"/>
    <mergeCell ref="D31:D32"/>
    <mergeCell ref="G29:G30"/>
    <mergeCell ref="G31:G32"/>
    <mergeCell ref="I29:I30"/>
    <mergeCell ref="J29:J30"/>
    <mergeCell ref="K29:K30"/>
    <mergeCell ref="I31:I32"/>
    <mergeCell ref="J31:J32"/>
    <mergeCell ref="K31:K32"/>
    <mergeCell ref="P29:P30"/>
    <mergeCell ref="P31:P32"/>
    <mergeCell ref="L29:L30"/>
    <mergeCell ref="L31:L32"/>
    <mergeCell ref="M29:M30"/>
    <mergeCell ref="M31:M32"/>
    <mergeCell ref="V29:V30"/>
    <mergeCell ref="V31:V32"/>
    <mergeCell ref="R29:R30"/>
    <mergeCell ref="S29:S30"/>
    <mergeCell ref="R31:R32"/>
    <mergeCell ref="S31:S32"/>
    <mergeCell ref="T29:T30"/>
    <mergeCell ref="T31:T32"/>
    <mergeCell ref="U29:U30"/>
    <mergeCell ref="U31:U32"/>
  </mergeCells>
  <printOptions horizontalCentered="1"/>
  <pageMargins left="0.5905511811023623" right="0.5905511811023623" top="0.5118110236220472" bottom="0.3937007874015748" header="0.2755905511811024" footer="0.5118110236220472"/>
  <pageSetup horizontalDpi="600" verticalDpi="600" orientation="portrait" paperSize="9" scale="65" r:id="rId1"/>
  <colBreaks count="2" manualBreakCount="2">
    <brk id="12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AA46"/>
  <sheetViews>
    <sheetView zoomScale="75" zoomScaleNormal="75" zoomScaleSheetLayoutView="75" workbookViewId="0" topLeftCell="A1">
      <selection activeCell="D31" sqref="D31:D32"/>
    </sheetView>
  </sheetViews>
  <sheetFormatPr defaultColWidth="9.00390625" defaultRowHeight="27.75" customHeight="1"/>
  <cols>
    <col min="1" max="1" width="10.75390625" style="87" customWidth="1"/>
    <col min="2" max="2" width="1.37890625" style="87" customWidth="1"/>
    <col min="3" max="3" width="7.00390625" style="88" customWidth="1"/>
    <col min="4" max="4" width="14.375" style="89" customWidth="1"/>
    <col min="5" max="5" width="15.25390625" style="89" customWidth="1"/>
    <col min="6" max="6" width="15.00390625" style="89" customWidth="1"/>
    <col min="7" max="7" width="15.625" style="89" customWidth="1"/>
    <col min="8" max="8" width="9.625" style="89" customWidth="1"/>
    <col min="9" max="9" width="5.50390625" style="89" customWidth="1"/>
    <col min="10" max="10" width="5.75390625" style="89" customWidth="1"/>
    <col min="11" max="11" width="6.625" style="89" customWidth="1"/>
    <col min="12" max="12" width="14.875" style="89" customWidth="1"/>
    <col min="13" max="13" width="14.00390625" style="89" customWidth="1"/>
    <col min="14" max="15" width="15.00390625" style="89" customWidth="1"/>
    <col min="16" max="16" width="15.50390625" style="89" customWidth="1"/>
    <col min="17" max="17" width="13.125" style="89" customWidth="1"/>
    <col min="18" max="19" width="5.625" style="89" customWidth="1"/>
    <col min="20" max="20" width="6.625" style="89" customWidth="1"/>
    <col min="21" max="21" width="16.75390625" style="89" customWidth="1"/>
    <col min="22" max="22" width="13.50390625" style="89" customWidth="1"/>
    <col min="23" max="16384" width="9.00390625" style="89" customWidth="1"/>
  </cols>
  <sheetData>
    <row r="1" spans="1:21" s="83" customFormat="1" ht="44.25" customHeight="1">
      <c r="A1" s="82"/>
      <c r="B1" s="82"/>
      <c r="E1" s="84" t="s">
        <v>34</v>
      </c>
      <c r="H1" s="85"/>
      <c r="M1" s="84" t="s">
        <v>35</v>
      </c>
      <c r="P1" s="85"/>
      <c r="R1" s="86" t="s">
        <v>36</v>
      </c>
      <c r="S1" s="86"/>
      <c r="T1" s="86"/>
      <c r="U1" s="86"/>
    </row>
    <row r="2" ht="27" customHeight="1" thickBot="1">
      <c r="V2" s="90" t="s">
        <v>0</v>
      </c>
    </row>
    <row r="3" spans="1:22" ht="27" customHeight="1">
      <c r="A3" s="91"/>
      <c r="B3" s="92"/>
      <c r="C3" s="93"/>
      <c r="D3" s="94"/>
      <c r="E3" s="95"/>
      <c r="F3" s="96" t="s">
        <v>37</v>
      </c>
      <c r="G3" s="95"/>
      <c r="H3" s="95"/>
      <c r="I3" s="95"/>
      <c r="J3" s="95"/>
      <c r="K3" s="96" t="s">
        <v>38</v>
      </c>
      <c r="L3" s="95"/>
      <c r="M3" s="95"/>
      <c r="N3" s="96" t="s">
        <v>3</v>
      </c>
      <c r="O3" s="95"/>
      <c r="P3" s="95"/>
      <c r="Q3" s="95"/>
      <c r="R3" s="95"/>
      <c r="S3" s="96" t="s">
        <v>4</v>
      </c>
      <c r="T3" s="96"/>
      <c r="U3" s="95"/>
      <c r="V3" s="95"/>
    </row>
    <row r="4" spans="1:22" ht="25.5" customHeight="1">
      <c r="A4" s="97"/>
      <c r="B4" s="98"/>
      <c r="C4" s="99" t="s">
        <v>5</v>
      </c>
      <c r="D4" s="100" t="s">
        <v>18</v>
      </c>
      <c r="E4" s="101"/>
      <c r="F4" s="101"/>
      <c r="G4" s="101"/>
      <c r="H4" s="101"/>
      <c r="I4" s="101"/>
      <c r="J4" s="101"/>
      <c r="K4" s="101"/>
      <c r="L4" s="102"/>
      <c r="M4" s="103" t="s">
        <v>19</v>
      </c>
      <c r="N4" s="101"/>
      <c r="O4" s="101"/>
      <c r="P4" s="101"/>
      <c r="Q4" s="101"/>
      <c r="R4" s="101"/>
      <c r="S4" s="101"/>
      <c r="T4" s="101"/>
      <c r="U4" s="102"/>
      <c r="V4" s="104"/>
    </row>
    <row r="5" spans="1:22" ht="24.75" customHeight="1">
      <c r="A5" s="105" t="s">
        <v>6</v>
      </c>
      <c r="B5" s="106"/>
      <c r="C5" s="107"/>
      <c r="D5" s="103" t="s">
        <v>20</v>
      </c>
      <c r="E5" s="100"/>
      <c r="F5" s="101"/>
      <c r="G5" s="102"/>
      <c r="H5" s="235" t="s">
        <v>21</v>
      </c>
      <c r="I5" s="236"/>
      <c r="J5" s="236"/>
      <c r="K5" s="237"/>
      <c r="L5" s="238" t="s">
        <v>7</v>
      </c>
      <c r="M5" s="103" t="s">
        <v>22</v>
      </c>
      <c r="N5" s="101"/>
      <c r="O5" s="101"/>
      <c r="P5" s="102"/>
      <c r="Q5" s="235" t="s">
        <v>23</v>
      </c>
      <c r="R5" s="236"/>
      <c r="S5" s="236"/>
      <c r="T5" s="237"/>
      <c r="U5" s="238" t="s">
        <v>7</v>
      </c>
      <c r="V5" s="109"/>
    </row>
    <row r="6" spans="1:22" ht="19.5" customHeight="1">
      <c r="A6" s="110"/>
      <c r="B6" s="111"/>
      <c r="C6" s="107"/>
      <c r="E6" s="108" t="s">
        <v>39</v>
      </c>
      <c r="F6" s="99" t="s">
        <v>40</v>
      </c>
      <c r="G6" s="112"/>
      <c r="H6" s="99" t="s">
        <v>41</v>
      </c>
      <c r="I6" s="241" t="s">
        <v>42</v>
      </c>
      <c r="J6" s="112"/>
      <c r="K6" s="112"/>
      <c r="L6" s="239"/>
      <c r="N6" s="108" t="s">
        <v>39</v>
      </c>
      <c r="O6" s="99" t="s">
        <v>40</v>
      </c>
      <c r="P6" s="112"/>
      <c r="Q6" s="99" t="s">
        <v>41</v>
      </c>
      <c r="R6" s="241" t="s">
        <v>42</v>
      </c>
      <c r="S6" s="244" t="s">
        <v>8</v>
      </c>
      <c r="T6" s="112"/>
      <c r="U6" s="239"/>
      <c r="V6" s="113" t="s">
        <v>9</v>
      </c>
    </row>
    <row r="7" spans="1:22" ht="19.5" customHeight="1">
      <c r="A7" s="97"/>
      <c r="B7" s="98"/>
      <c r="C7" s="99" t="s">
        <v>10</v>
      </c>
      <c r="D7" s="99" t="s">
        <v>41</v>
      </c>
      <c r="E7" s="107" t="s">
        <v>11</v>
      </c>
      <c r="F7" s="114"/>
      <c r="G7" s="99" t="s">
        <v>12</v>
      </c>
      <c r="H7" s="115"/>
      <c r="I7" s="242"/>
      <c r="J7" s="116" t="s">
        <v>8</v>
      </c>
      <c r="K7" s="99" t="s">
        <v>12</v>
      </c>
      <c r="L7" s="239"/>
      <c r="M7" s="99" t="s">
        <v>41</v>
      </c>
      <c r="N7" s="107" t="s">
        <v>11</v>
      </c>
      <c r="P7" s="117" t="s">
        <v>12</v>
      </c>
      <c r="Q7" s="115"/>
      <c r="R7" s="242"/>
      <c r="S7" s="241"/>
      <c r="T7" s="99" t="s">
        <v>12</v>
      </c>
      <c r="U7" s="239"/>
      <c r="V7" s="88"/>
    </row>
    <row r="8" spans="1:22" ht="27" customHeight="1" thickBot="1">
      <c r="A8" s="118"/>
      <c r="B8" s="119"/>
      <c r="C8" s="120"/>
      <c r="D8" s="121" t="s">
        <v>11</v>
      </c>
      <c r="E8" s="122" t="s">
        <v>43</v>
      </c>
      <c r="F8" s="122" t="s">
        <v>44</v>
      </c>
      <c r="G8" s="123"/>
      <c r="H8" s="122" t="s">
        <v>30</v>
      </c>
      <c r="I8" s="243"/>
      <c r="J8" s="123"/>
      <c r="K8" s="123"/>
      <c r="L8" s="240"/>
      <c r="M8" s="121" t="s">
        <v>11</v>
      </c>
      <c r="N8" s="122" t="s">
        <v>43</v>
      </c>
      <c r="O8" s="122" t="s">
        <v>44</v>
      </c>
      <c r="P8" s="123"/>
      <c r="Q8" s="122" t="s">
        <v>30</v>
      </c>
      <c r="R8" s="243"/>
      <c r="S8" s="245"/>
      <c r="T8" s="123"/>
      <c r="U8" s="240"/>
      <c r="V8" s="124"/>
    </row>
    <row r="9" spans="1:22" ht="27" customHeight="1">
      <c r="A9" s="125"/>
      <c r="B9" s="125"/>
      <c r="C9" s="125"/>
      <c r="D9" s="126"/>
      <c r="E9" s="127"/>
      <c r="F9" s="127"/>
      <c r="G9" s="128"/>
      <c r="H9" s="127"/>
      <c r="I9" s="129"/>
      <c r="J9" s="128"/>
      <c r="K9" s="128"/>
      <c r="L9" s="130"/>
      <c r="M9" s="131"/>
      <c r="N9" s="127"/>
      <c r="O9" s="127"/>
      <c r="P9" s="128"/>
      <c r="Q9" s="127"/>
      <c r="R9" s="129"/>
      <c r="S9" s="132"/>
      <c r="T9" s="128"/>
      <c r="U9" s="130"/>
      <c r="V9" s="128"/>
    </row>
    <row r="10" spans="1:27" s="135" customFormat="1" ht="25.5" customHeight="1">
      <c r="A10" s="220" t="s">
        <v>45</v>
      </c>
      <c r="B10" s="227"/>
      <c r="C10" s="234"/>
      <c r="D10" s="222">
        <f>SUM(D12:D21)</f>
        <v>32050726287</v>
      </c>
      <c r="E10" s="168">
        <f>E12+E14+E16+E18+E20</f>
        <v>30402736900</v>
      </c>
      <c r="F10" s="168">
        <f>F12+F14+F16+F18+F20</f>
        <v>72000000</v>
      </c>
      <c r="G10" s="222">
        <f>SUM(D10:F11)</f>
        <v>85309464936</v>
      </c>
      <c r="H10" s="168">
        <f>H12+H14+H16+H18+H20</f>
        <v>0</v>
      </c>
      <c r="I10" s="222">
        <f>SUM(I12:I21)</f>
        <v>0</v>
      </c>
      <c r="J10" s="222">
        <f>SUM(J12:J21)</f>
        <v>0</v>
      </c>
      <c r="K10" s="222">
        <f>SUM(H10:J11)</f>
        <v>0</v>
      </c>
      <c r="L10" s="222">
        <f>G10+K10</f>
        <v>85309464936</v>
      </c>
      <c r="M10" s="222">
        <f>SUM(M12:M21)</f>
        <v>32782343000</v>
      </c>
      <c r="N10" s="168">
        <f>N12+N14+N16+N18+N20</f>
        <v>30350000000</v>
      </c>
      <c r="O10" s="168">
        <f>O12+O14+O16+O18+O20</f>
        <v>75000000</v>
      </c>
      <c r="P10" s="222">
        <f>SUM(M10:O11)</f>
        <v>88578046000</v>
      </c>
      <c r="Q10" s="168">
        <f>Q12+Q14+Q16+Q18+Q20</f>
        <v>0</v>
      </c>
      <c r="R10" s="222">
        <f>SUM(R12:R21)</f>
        <v>0</v>
      </c>
      <c r="S10" s="222">
        <f>SUM(S12:S21)</f>
        <v>0</v>
      </c>
      <c r="T10" s="222">
        <f>SUM(Q10:S11)</f>
        <v>0</v>
      </c>
      <c r="U10" s="222">
        <f>P10+T10</f>
        <v>88578046000</v>
      </c>
      <c r="V10" s="222">
        <f>L10-U10</f>
        <v>-3268581064</v>
      </c>
      <c r="W10" s="134"/>
      <c r="X10" s="134"/>
      <c r="Y10" s="134"/>
      <c r="Z10" s="134"/>
      <c r="AA10" s="134"/>
    </row>
    <row r="11" spans="1:27" s="135" customFormat="1" ht="25.5" customHeight="1">
      <c r="A11" s="220"/>
      <c r="B11" s="227"/>
      <c r="C11" s="234"/>
      <c r="D11" s="222"/>
      <c r="E11" s="167">
        <f>E13+E15+E17+E19+E21</f>
        <v>22784001749</v>
      </c>
      <c r="F11" s="167">
        <f>F13+F15+F17+F19+F21</f>
        <v>0</v>
      </c>
      <c r="G11" s="222"/>
      <c r="H11" s="167">
        <f>H13+H15+H17+H19+H21</f>
        <v>0</v>
      </c>
      <c r="I11" s="222"/>
      <c r="J11" s="222"/>
      <c r="K11" s="222"/>
      <c r="L11" s="222"/>
      <c r="M11" s="222"/>
      <c r="N11" s="167">
        <f>N13+N15+N17+N19+N21</f>
        <v>25370703000</v>
      </c>
      <c r="O11" s="167">
        <f>O13+O15+O17+O19+O21</f>
        <v>0</v>
      </c>
      <c r="P11" s="222"/>
      <c r="Q11" s="167">
        <f>Q13+Q15+Q17+Q19+Q21</f>
        <v>0</v>
      </c>
      <c r="R11" s="222"/>
      <c r="S11" s="222"/>
      <c r="T11" s="222"/>
      <c r="U11" s="222"/>
      <c r="V11" s="222"/>
      <c r="W11" s="134"/>
      <c r="X11" s="134"/>
      <c r="Y11" s="134"/>
      <c r="Z11" s="134"/>
      <c r="AA11" s="134"/>
    </row>
    <row r="12" spans="1:27" s="135" customFormat="1" ht="25.5" customHeight="1">
      <c r="A12" s="232" t="s">
        <v>46</v>
      </c>
      <c r="B12" s="233"/>
      <c r="C12" s="225"/>
      <c r="D12" s="219">
        <v>1400000000</v>
      </c>
      <c r="E12" s="136"/>
      <c r="F12" s="136"/>
      <c r="G12" s="216">
        <f>SUM(D12:F13)</f>
        <v>1400000000</v>
      </c>
      <c r="H12" s="136"/>
      <c r="I12" s="219"/>
      <c r="J12" s="219"/>
      <c r="K12" s="216">
        <f>SUM(H12:J13)</f>
        <v>0</v>
      </c>
      <c r="L12" s="216">
        <f>G12+K12</f>
        <v>1400000000</v>
      </c>
      <c r="M12" s="219">
        <v>1800000000</v>
      </c>
      <c r="N12" s="136"/>
      <c r="O12" s="136"/>
      <c r="P12" s="216">
        <f>SUM(M12:O13)</f>
        <v>1800000000</v>
      </c>
      <c r="Q12" s="136"/>
      <c r="R12" s="219"/>
      <c r="S12" s="219"/>
      <c r="T12" s="216">
        <f>SUM(Q12:S13)</f>
        <v>0</v>
      </c>
      <c r="U12" s="216">
        <f>P12+T12</f>
        <v>1800000000</v>
      </c>
      <c r="V12" s="216">
        <f>L12-U12</f>
        <v>-400000000</v>
      </c>
      <c r="W12" s="134"/>
      <c r="X12" s="134"/>
      <c r="Y12" s="134"/>
      <c r="Z12" s="134"/>
      <c r="AA12" s="134"/>
    </row>
    <row r="13" spans="1:27" s="135" customFormat="1" ht="25.5" customHeight="1">
      <c r="A13" s="232"/>
      <c r="B13" s="233"/>
      <c r="C13" s="225"/>
      <c r="D13" s="219"/>
      <c r="E13" s="81"/>
      <c r="F13" s="81"/>
      <c r="G13" s="216"/>
      <c r="H13" s="81"/>
      <c r="I13" s="219"/>
      <c r="J13" s="219"/>
      <c r="K13" s="216"/>
      <c r="L13" s="216"/>
      <c r="M13" s="219"/>
      <c r="N13" s="81"/>
      <c r="O13" s="81"/>
      <c r="P13" s="216"/>
      <c r="Q13" s="81"/>
      <c r="R13" s="219"/>
      <c r="S13" s="219"/>
      <c r="T13" s="216"/>
      <c r="U13" s="216"/>
      <c r="V13" s="216"/>
      <c r="W13" s="134"/>
      <c r="X13" s="134"/>
      <c r="Y13" s="134"/>
      <c r="Z13" s="134"/>
      <c r="AA13" s="134"/>
    </row>
    <row r="14" spans="1:27" s="135" customFormat="1" ht="25.5" customHeight="1">
      <c r="A14" s="231" t="s">
        <v>13</v>
      </c>
      <c r="B14" s="224"/>
      <c r="C14" s="225"/>
      <c r="D14" s="219">
        <v>7834833000</v>
      </c>
      <c r="E14" s="136">
        <v>2500000000</v>
      </c>
      <c r="F14" s="136"/>
      <c r="G14" s="216">
        <f>SUM(D14:F15)</f>
        <v>10334833000</v>
      </c>
      <c r="H14" s="136"/>
      <c r="I14" s="219"/>
      <c r="J14" s="219"/>
      <c r="K14" s="216">
        <f>SUM(H14:J15)</f>
        <v>0</v>
      </c>
      <c r="L14" s="216">
        <f>G14+K14</f>
        <v>10334833000</v>
      </c>
      <c r="M14" s="219">
        <v>7834833000</v>
      </c>
      <c r="N14" s="136">
        <v>2500000000</v>
      </c>
      <c r="O14" s="136"/>
      <c r="P14" s="216">
        <f>SUM(M14:O15)</f>
        <v>10334833000</v>
      </c>
      <c r="Q14" s="136"/>
      <c r="R14" s="219"/>
      <c r="S14" s="219"/>
      <c r="T14" s="216">
        <f>SUM(Q14:S15)</f>
        <v>0</v>
      </c>
      <c r="U14" s="216">
        <f>P14+T14</f>
        <v>10334833000</v>
      </c>
      <c r="V14" s="216">
        <f>L14-U14</f>
        <v>0</v>
      </c>
      <c r="W14" s="134"/>
      <c r="X14" s="134"/>
      <c r="Y14" s="134"/>
      <c r="Z14" s="134"/>
      <c r="AA14" s="134"/>
    </row>
    <row r="15" spans="1:27" s="135" customFormat="1" ht="25.5" customHeight="1">
      <c r="A15" s="231"/>
      <c r="B15" s="224"/>
      <c r="C15" s="225"/>
      <c r="D15" s="219"/>
      <c r="E15" s="81"/>
      <c r="F15" s="81"/>
      <c r="G15" s="216"/>
      <c r="H15" s="81"/>
      <c r="I15" s="219"/>
      <c r="J15" s="219"/>
      <c r="K15" s="216"/>
      <c r="L15" s="216"/>
      <c r="M15" s="219"/>
      <c r="N15" s="81"/>
      <c r="O15" s="81"/>
      <c r="P15" s="216"/>
      <c r="Q15" s="81"/>
      <c r="R15" s="219"/>
      <c r="S15" s="219"/>
      <c r="T15" s="216"/>
      <c r="U15" s="216"/>
      <c r="V15" s="216"/>
      <c r="W15" s="134"/>
      <c r="X15" s="134"/>
      <c r="Y15" s="134"/>
      <c r="Z15" s="134"/>
      <c r="AA15" s="134"/>
    </row>
    <row r="16" spans="1:27" s="135" customFormat="1" ht="25.5" customHeight="1">
      <c r="A16" s="231" t="s">
        <v>47</v>
      </c>
      <c r="B16" s="224"/>
      <c r="C16" s="225"/>
      <c r="D16" s="219">
        <v>12238933332</v>
      </c>
      <c r="E16" s="136">
        <v>27902736900</v>
      </c>
      <c r="F16" s="136">
        <v>72000000</v>
      </c>
      <c r="G16" s="216">
        <f>SUM(D16:F17)</f>
        <v>62463847204</v>
      </c>
      <c r="H16" s="136"/>
      <c r="I16" s="219"/>
      <c r="J16" s="219"/>
      <c r="K16" s="216">
        <f>SUM(H16:J17)</f>
        <v>0</v>
      </c>
      <c r="L16" s="216">
        <f>G16+K16</f>
        <v>62463847204</v>
      </c>
      <c r="M16" s="219">
        <v>12238934000</v>
      </c>
      <c r="N16" s="136">
        <v>27850000000</v>
      </c>
      <c r="O16" s="136">
        <v>75000000</v>
      </c>
      <c r="P16" s="216">
        <f>SUM(M16:O17)</f>
        <v>65426367000</v>
      </c>
      <c r="Q16" s="136"/>
      <c r="R16" s="219"/>
      <c r="S16" s="219"/>
      <c r="T16" s="216">
        <f>SUM(Q16:S17)</f>
        <v>0</v>
      </c>
      <c r="U16" s="216">
        <f>P16+T16</f>
        <v>65426367000</v>
      </c>
      <c r="V16" s="216">
        <f>L16-U16</f>
        <v>-2962519796</v>
      </c>
      <c r="W16" s="134"/>
      <c r="X16" s="134"/>
      <c r="Y16" s="134"/>
      <c r="Z16" s="134"/>
      <c r="AA16" s="134"/>
    </row>
    <row r="17" spans="1:27" s="135" customFormat="1" ht="25.5" customHeight="1">
      <c r="A17" s="231"/>
      <c r="B17" s="224"/>
      <c r="C17" s="225"/>
      <c r="D17" s="219"/>
      <c r="E17" s="81">
        <v>22250176972</v>
      </c>
      <c r="F17" s="81"/>
      <c r="G17" s="216"/>
      <c r="H17" s="81"/>
      <c r="I17" s="219"/>
      <c r="J17" s="219"/>
      <c r="K17" s="216"/>
      <c r="L17" s="216"/>
      <c r="M17" s="219"/>
      <c r="N17" s="81">
        <v>25262433000</v>
      </c>
      <c r="O17" s="81"/>
      <c r="P17" s="216"/>
      <c r="Q17" s="81"/>
      <c r="R17" s="219"/>
      <c r="S17" s="219"/>
      <c r="T17" s="216"/>
      <c r="U17" s="216"/>
      <c r="V17" s="216"/>
      <c r="W17" s="134"/>
      <c r="X17" s="134"/>
      <c r="Y17" s="134"/>
      <c r="Z17" s="134"/>
      <c r="AA17" s="134"/>
    </row>
    <row r="18" spans="1:22" s="139" customFormat="1" ht="30" customHeight="1">
      <c r="A18" s="231" t="s">
        <v>48</v>
      </c>
      <c r="B18" s="224"/>
      <c r="C18" s="225"/>
      <c r="D18" s="219">
        <v>899408035</v>
      </c>
      <c r="E18" s="136"/>
      <c r="F18" s="136"/>
      <c r="G18" s="216">
        <f>SUM(D18:F19)</f>
        <v>1007678247</v>
      </c>
      <c r="H18" s="136"/>
      <c r="I18" s="219"/>
      <c r="J18" s="219"/>
      <c r="K18" s="216">
        <f>SUM(H18:J19)</f>
        <v>0</v>
      </c>
      <c r="L18" s="216">
        <f>G18+K18</f>
        <v>1007678247</v>
      </c>
      <c r="M18" s="219">
        <v>925160000</v>
      </c>
      <c r="N18" s="136"/>
      <c r="O18" s="136"/>
      <c r="P18" s="216">
        <f>SUM(M18:O19)</f>
        <v>1033430000</v>
      </c>
      <c r="Q18" s="136"/>
      <c r="R18" s="219"/>
      <c r="S18" s="219"/>
      <c r="T18" s="216">
        <f>SUM(Q18:S19)</f>
        <v>0</v>
      </c>
      <c r="U18" s="216">
        <f>P18+T18</f>
        <v>1033430000</v>
      </c>
      <c r="V18" s="216">
        <f>L18-U18</f>
        <v>-25751753</v>
      </c>
    </row>
    <row r="19" spans="1:22" s="139" customFormat="1" ht="30" customHeight="1">
      <c r="A19" s="231"/>
      <c r="B19" s="224"/>
      <c r="C19" s="225"/>
      <c r="D19" s="219"/>
      <c r="E19" s="81">
        <v>108270212</v>
      </c>
      <c r="F19" s="81"/>
      <c r="G19" s="216"/>
      <c r="H19" s="81"/>
      <c r="I19" s="219"/>
      <c r="J19" s="219"/>
      <c r="K19" s="216"/>
      <c r="L19" s="216"/>
      <c r="M19" s="219"/>
      <c r="N19" s="81">
        <v>108270000</v>
      </c>
      <c r="O19" s="81"/>
      <c r="P19" s="216"/>
      <c r="Q19" s="81"/>
      <c r="R19" s="219"/>
      <c r="S19" s="219"/>
      <c r="T19" s="216"/>
      <c r="U19" s="216"/>
      <c r="V19" s="216"/>
    </row>
    <row r="20" spans="1:27" s="135" customFormat="1" ht="30" customHeight="1">
      <c r="A20" s="230" t="s">
        <v>49</v>
      </c>
      <c r="B20" s="224"/>
      <c r="C20" s="225"/>
      <c r="D20" s="219">
        <v>9677551920</v>
      </c>
      <c r="E20" s="136"/>
      <c r="F20" s="136"/>
      <c r="G20" s="216">
        <f>SUM(D20:F21)</f>
        <v>10103106485</v>
      </c>
      <c r="H20" s="136"/>
      <c r="I20" s="219"/>
      <c r="J20" s="219"/>
      <c r="K20" s="216">
        <f>SUM(H20:J21)</f>
        <v>0</v>
      </c>
      <c r="L20" s="216">
        <f>G20+K20</f>
        <v>10103106485</v>
      </c>
      <c r="M20" s="219">
        <v>9983416000</v>
      </c>
      <c r="N20" s="136"/>
      <c r="O20" s="136"/>
      <c r="P20" s="216">
        <f>SUM(M20:O21)</f>
        <v>9983416000</v>
      </c>
      <c r="Q20" s="136"/>
      <c r="R20" s="219"/>
      <c r="S20" s="219"/>
      <c r="T20" s="216">
        <f>SUM(Q20:S21)</f>
        <v>0</v>
      </c>
      <c r="U20" s="216">
        <f>T20+P20</f>
        <v>9983416000</v>
      </c>
      <c r="V20" s="216">
        <f>L20-U20</f>
        <v>119690485</v>
      </c>
      <c r="W20" s="134"/>
      <c r="X20" s="134"/>
      <c r="Y20" s="134"/>
      <c r="Z20" s="134"/>
      <c r="AA20" s="134"/>
    </row>
    <row r="21" spans="1:27" s="135" customFormat="1" ht="30" customHeight="1">
      <c r="A21" s="230"/>
      <c r="B21" s="224"/>
      <c r="C21" s="225"/>
      <c r="D21" s="219"/>
      <c r="E21" s="81">
        <v>425554565</v>
      </c>
      <c r="F21" s="81"/>
      <c r="G21" s="216"/>
      <c r="H21" s="81"/>
      <c r="I21" s="219"/>
      <c r="J21" s="219"/>
      <c r="K21" s="216"/>
      <c r="L21" s="216"/>
      <c r="M21" s="219"/>
      <c r="N21" s="81"/>
      <c r="O21" s="81"/>
      <c r="P21" s="216"/>
      <c r="Q21" s="81"/>
      <c r="R21" s="219"/>
      <c r="S21" s="219"/>
      <c r="T21" s="216"/>
      <c r="U21" s="216"/>
      <c r="V21" s="216"/>
      <c r="W21" s="134"/>
      <c r="X21" s="134"/>
      <c r="Y21" s="134"/>
      <c r="Z21" s="134"/>
      <c r="AA21" s="134"/>
    </row>
    <row r="22" spans="1:27" s="135" customFormat="1" ht="20.25" customHeight="1">
      <c r="A22" s="141"/>
      <c r="B22" s="138"/>
      <c r="C22" s="140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3"/>
      <c r="U22" s="137"/>
      <c r="V22" s="137"/>
      <c r="W22" s="134"/>
      <c r="X22" s="134"/>
      <c r="Y22" s="134"/>
      <c r="Z22" s="134"/>
      <c r="AA22" s="134"/>
    </row>
    <row r="23" spans="1:27" s="104" customFormat="1" ht="15" customHeight="1">
      <c r="A23" s="113"/>
      <c r="B23" s="143"/>
      <c r="C23" s="105"/>
      <c r="D23" s="144"/>
      <c r="E23" s="144"/>
      <c r="F23" s="144"/>
      <c r="G23" s="144"/>
      <c r="H23" s="145"/>
      <c r="I23" s="145"/>
      <c r="J23" s="145"/>
      <c r="K23" s="145"/>
      <c r="L23" s="144"/>
      <c r="M23" s="145"/>
      <c r="N23" s="144"/>
      <c r="O23" s="145"/>
      <c r="P23" s="144"/>
      <c r="Q23" s="145"/>
      <c r="R23" s="145"/>
      <c r="S23" s="145"/>
      <c r="T23" s="146"/>
      <c r="U23" s="144"/>
      <c r="V23" s="144"/>
      <c r="W23" s="147"/>
      <c r="X23" s="147"/>
      <c r="Y23" s="147"/>
      <c r="Z23" s="147"/>
      <c r="AA23" s="147"/>
    </row>
    <row r="24" spans="1:27" s="135" customFormat="1" ht="21.75" customHeight="1">
      <c r="A24" s="220" t="s">
        <v>50</v>
      </c>
      <c r="B24" s="227"/>
      <c r="C24" s="221"/>
      <c r="D24" s="222">
        <f>SUM(D26:D27)</f>
        <v>0</v>
      </c>
      <c r="E24" s="169">
        <f>E26</f>
        <v>0</v>
      </c>
      <c r="F24" s="169">
        <f>F26</f>
        <v>36000000</v>
      </c>
      <c r="G24" s="222">
        <f>SUM(D24:F25)</f>
        <v>36000000</v>
      </c>
      <c r="H24" s="169">
        <f>H26</f>
        <v>0</v>
      </c>
      <c r="I24" s="229">
        <f>SUM(I26:I27)</f>
        <v>0</v>
      </c>
      <c r="J24" s="222">
        <f>SUM(J26:J27)</f>
        <v>0</v>
      </c>
      <c r="K24" s="222">
        <f>SUM(H24:J25)</f>
        <v>0</v>
      </c>
      <c r="L24" s="222">
        <f>G24+K24</f>
        <v>36000000</v>
      </c>
      <c r="M24" s="222">
        <f>SUM(M26:M27)</f>
        <v>0</v>
      </c>
      <c r="N24" s="169">
        <f>N26</f>
        <v>0</v>
      </c>
      <c r="O24" s="169">
        <f>O26</f>
        <v>36000000</v>
      </c>
      <c r="P24" s="222">
        <f>SUM(M24:O25)</f>
        <v>36000000</v>
      </c>
      <c r="Q24" s="169">
        <f>Q26</f>
        <v>0</v>
      </c>
      <c r="R24" s="222">
        <f>SUM(R26:R27)</f>
        <v>0</v>
      </c>
      <c r="S24" s="222">
        <f>SUM(S26:S27)</f>
        <v>0</v>
      </c>
      <c r="T24" s="222">
        <f>SUM(Q24:S25)</f>
        <v>0</v>
      </c>
      <c r="U24" s="222">
        <f>T24+P24</f>
        <v>36000000</v>
      </c>
      <c r="V24" s="222">
        <f>L24-U24</f>
        <v>0</v>
      </c>
      <c r="W24" s="134"/>
      <c r="X24" s="134"/>
      <c r="Y24" s="134"/>
      <c r="Z24" s="134"/>
      <c r="AA24" s="134"/>
    </row>
    <row r="25" spans="1:27" s="135" customFormat="1" ht="21.75" customHeight="1">
      <c r="A25" s="220"/>
      <c r="B25" s="227"/>
      <c r="C25" s="221"/>
      <c r="D25" s="222"/>
      <c r="E25" s="167">
        <f>+E27</f>
        <v>0</v>
      </c>
      <c r="F25" s="167">
        <f>F27</f>
        <v>0</v>
      </c>
      <c r="G25" s="222"/>
      <c r="H25" s="167">
        <f>H27</f>
        <v>0</v>
      </c>
      <c r="I25" s="229"/>
      <c r="J25" s="222"/>
      <c r="K25" s="222"/>
      <c r="L25" s="222"/>
      <c r="M25" s="222"/>
      <c r="N25" s="167">
        <f>N27</f>
        <v>0</v>
      </c>
      <c r="O25" s="167">
        <f>O27</f>
        <v>0</v>
      </c>
      <c r="P25" s="222"/>
      <c r="Q25" s="167">
        <f>Q27</f>
        <v>0</v>
      </c>
      <c r="R25" s="222"/>
      <c r="S25" s="222"/>
      <c r="T25" s="222"/>
      <c r="U25" s="222"/>
      <c r="V25" s="222"/>
      <c r="W25" s="134"/>
      <c r="X25" s="134"/>
      <c r="Y25" s="134"/>
      <c r="Z25" s="134"/>
      <c r="AA25" s="134"/>
    </row>
    <row r="26" spans="1:27" s="135" customFormat="1" ht="25.5" customHeight="1">
      <c r="A26" s="226" t="s">
        <v>51</v>
      </c>
      <c r="B26" s="247"/>
      <c r="C26" s="246"/>
      <c r="D26" s="215"/>
      <c r="E26" s="142"/>
      <c r="F26" s="142">
        <v>36000000</v>
      </c>
      <c r="G26" s="216">
        <f>SUM(D26:F27)</f>
        <v>36000000</v>
      </c>
      <c r="H26" s="142"/>
      <c r="I26" s="215"/>
      <c r="J26" s="215"/>
      <c r="K26" s="216">
        <f>SUM(H26:J27)</f>
        <v>0</v>
      </c>
      <c r="L26" s="213">
        <f>G26+K26</f>
        <v>36000000</v>
      </c>
      <c r="M26" s="215"/>
      <c r="N26" s="142"/>
      <c r="O26" s="142">
        <v>36000000</v>
      </c>
      <c r="P26" s="213">
        <f>SUM(M26:O27)</f>
        <v>36000000</v>
      </c>
      <c r="Q26" s="142"/>
      <c r="R26" s="217"/>
      <c r="S26" s="217"/>
      <c r="T26" s="213">
        <f>SUM(Q26:S27)</f>
        <v>0</v>
      </c>
      <c r="U26" s="213">
        <f>T26+P26</f>
        <v>36000000</v>
      </c>
      <c r="V26" s="213">
        <f>L26-U26</f>
        <v>0</v>
      </c>
      <c r="W26" s="134"/>
      <c r="X26" s="134"/>
      <c r="Y26" s="134"/>
      <c r="Z26" s="134"/>
      <c r="AA26" s="134"/>
    </row>
    <row r="27" spans="1:27" s="135" customFormat="1" ht="25.5" customHeight="1">
      <c r="A27" s="226"/>
      <c r="B27" s="247"/>
      <c r="C27" s="246"/>
      <c r="D27" s="215"/>
      <c r="E27" s="81"/>
      <c r="F27" s="81"/>
      <c r="G27" s="216"/>
      <c r="H27" s="81"/>
      <c r="I27" s="215"/>
      <c r="J27" s="215"/>
      <c r="K27" s="216"/>
      <c r="L27" s="213"/>
      <c r="M27" s="215"/>
      <c r="N27" s="81"/>
      <c r="O27" s="81"/>
      <c r="P27" s="213"/>
      <c r="Q27" s="81"/>
      <c r="R27" s="217"/>
      <c r="S27" s="217"/>
      <c r="T27" s="213"/>
      <c r="U27" s="213"/>
      <c r="V27" s="213"/>
      <c r="W27" s="134"/>
      <c r="X27" s="134"/>
      <c r="Y27" s="134"/>
      <c r="Z27" s="134"/>
      <c r="AA27" s="134"/>
    </row>
    <row r="28" spans="1:27" s="135" customFormat="1" ht="25.5" customHeight="1">
      <c r="A28" s="175"/>
      <c r="B28" s="172"/>
      <c r="C28" s="171"/>
      <c r="D28" s="142"/>
      <c r="E28" s="81"/>
      <c r="F28" s="81"/>
      <c r="G28" s="137"/>
      <c r="H28" s="81"/>
      <c r="I28" s="142"/>
      <c r="J28" s="142"/>
      <c r="K28" s="137"/>
      <c r="L28" s="174"/>
      <c r="M28" s="142"/>
      <c r="N28" s="81"/>
      <c r="O28" s="81"/>
      <c r="P28" s="174"/>
      <c r="Q28" s="81"/>
      <c r="R28" s="173"/>
      <c r="S28" s="173"/>
      <c r="T28" s="174"/>
      <c r="U28" s="174"/>
      <c r="V28" s="174"/>
      <c r="W28" s="134"/>
      <c r="X28" s="134"/>
      <c r="Y28" s="134"/>
      <c r="Z28" s="134"/>
      <c r="AA28" s="134"/>
    </row>
    <row r="29" spans="1:27" s="135" customFormat="1" ht="40.5" customHeight="1">
      <c r="A29" s="220" t="s">
        <v>52</v>
      </c>
      <c r="B29" s="227"/>
      <c r="C29" s="228"/>
      <c r="D29" s="222">
        <f>D31</f>
        <v>15843590236</v>
      </c>
      <c r="E29" s="168">
        <f>E31</f>
        <v>0</v>
      </c>
      <c r="F29" s="168">
        <f>F31</f>
        <v>0</v>
      </c>
      <c r="G29" s="222">
        <f>SUM(D29:F30)</f>
        <v>15843590236</v>
      </c>
      <c r="H29" s="168">
        <f>H31</f>
        <v>0</v>
      </c>
      <c r="I29" s="222">
        <f>I31</f>
        <v>0</v>
      </c>
      <c r="J29" s="222">
        <f>J31</f>
        <v>0</v>
      </c>
      <c r="K29" s="222">
        <f>SUM(H29:J30)</f>
        <v>0</v>
      </c>
      <c r="L29" s="222">
        <f>G29+K29</f>
        <v>15843590236</v>
      </c>
      <c r="M29" s="222">
        <f>M31</f>
        <v>10567500000</v>
      </c>
      <c r="N29" s="168">
        <f>N31</f>
        <v>0</v>
      </c>
      <c r="O29" s="168">
        <f>O31</f>
        <v>0</v>
      </c>
      <c r="P29" s="222">
        <f>SUM(M29:O30)</f>
        <v>10567500000</v>
      </c>
      <c r="Q29" s="168">
        <f>Q31</f>
        <v>0</v>
      </c>
      <c r="R29" s="222">
        <f>R31</f>
        <v>0</v>
      </c>
      <c r="S29" s="222">
        <f>S31</f>
        <v>0</v>
      </c>
      <c r="T29" s="222">
        <f>SUM(Q29:S30)</f>
        <v>0</v>
      </c>
      <c r="U29" s="222">
        <f>T29+P29</f>
        <v>10567500000</v>
      </c>
      <c r="V29" s="222">
        <f>L29-U29</f>
        <v>5276090236</v>
      </c>
      <c r="W29" s="134"/>
      <c r="X29" s="134"/>
      <c r="Y29" s="134"/>
      <c r="Z29" s="134"/>
      <c r="AA29" s="134"/>
    </row>
    <row r="30" spans="1:27" s="135" customFormat="1" ht="40.5" customHeight="1">
      <c r="A30" s="220"/>
      <c r="B30" s="227"/>
      <c r="C30" s="228"/>
      <c r="D30" s="222"/>
      <c r="E30" s="167">
        <f>E32</f>
        <v>0</v>
      </c>
      <c r="F30" s="167">
        <f>F32</f>
        <v>0</v>
      </c>
      <c r="G30" s="222"/>
      <c r="H30" s="167">
        <f>H32</f>
        <v>0</v>
      </c>
      <c r="I30" s="222"/>
      <c r="J30" s="222"/>
      <c r="K30" s="222"/>
      <c r="L30" s="222"/>
      <c r="M30" s="222"/>
      <c r="N30" s="167">
        <f>N32</f>
        <v>0</v>
      </c>
      <c r="O30" s="167">
        <f>O32</f>
        <v>0</v>
      </c>
      <c r="P30" s="222"/>
      <c r="Q30" s="167">
        <f>Q32</f>
        <v>0</v>
      </c>
      <c r="R30" s="222"/>
      <c r="S30" s="222"/>
      <c r="T30" s="222"/>
      <c r="U30" s="222"/>
      <c r="V30" s="222"/>
      <c r="W30" s="134"/>
      <c r="X30" s="134"/>
      <c r="Y30" s="134"/>
      <c r="Z30" s="134"/>
      <c r="AA30" s="134"/>
    </row>
    <row r="31" spans="1:27" s="135" customFormat="1" ht="25.5" customHeight="1">
      <c r="A31" s="223" t="s">
        <v>14</v>
      </c>
      <c r="B31" s="224"/>
      <c r="C31" s="225"/>
      <c r="D31" s="219">
        <v>15843590236</v>
      </c>
      <c r="E31" s="136"/>
      <c r="F31" s="136"/>
      <c r="G31" s="216">
        <f>SUM(D31:F32)</f>
        <v>15843590236</v>
      </c>
      <c r="H31" s="136"/>
      <c r="I31" s="219"/>
      <c r="J31" s="219"/>
      <c r="K31" s="216">
        <f>SUM(H31:J32)</f>
        <v>0</v>
      </c>
      <c r="L31" s="216">
        <f>G31+K31</f>
        <v>15843590236</v>
      </c>
      <c r="M31" s="219">
        <v>10567500000</v>
      </c>
      <c r="N31" s="136"/>
      <c r="O31" s="136"/>
      <c r="P31" s="216">
        <f>SUM(M31:O32)</f>
        <v>10567500000</v>
      </c>
      <c r="Q31" s="136"/>
      <c r="R31" s="219"/>
      <c r="S31" s="219"/>
      <c r="T31" s="216">
        <f>SUM(Q31:S32)</f>
        <v>0</v>
      </c>
      <c r="U31" s="216">
        <f>T31+P31</f>
        <v>10567500000</v>
      </c>
      <c r="V31" s="216">
        <f>L31-U31</f>
        <v>5276090236</v>
      </c>
      <c r="W31" s="134"/>
      <c r="X31" s="134"/>
      <c r="Y31" s="134"/>
      <c r="Z31" s="134"/>
      <c r="AA31" s="134"/>
    </row>
    <row r="32" spans="1:27" s="135" customFormat="1" ht="25.5" customHeight="1">
      <c r="A32" s="223"/>
      <c r="B32" s="224"/>
      <c r="C32" s="225"/>
      <c r="D32" s="219"/>
      <c r="E32" s="81"/>
      <c r="F32" s="81"/>
      <c r="G32" s="216"/>
      <c r="H32" s="81"/>
      <c r="I32" s="219"/>
      <c r="J32" s="219"/>
      <c r="K32" s="216"/>
      <c r="L32" s="216"/>
      <c r="M32" s="219"/>
      <c r="N32" s="81"/>
      <c r="O32" s="81"/>
      <c r="P32" s="216"/>
      <c r="Q32" s="81"/>
      <c r="R32" s="219"/>
      <c r="S32" s="219"/>
      <c r="T32" s="216"/>
      <c r="U32" s="216"/>
      <c r="V32" s="216"/>
      <c r="W32" s="134"/>
      <c r="X32" s="134"/>
      <c r="Y32" s="134"/>
      <c r="Z32" s="134"/>
      <c r="AA32" s="134"/>
    </row>
    <row r="33" spans="1:27" ht="15.75" customHeight="1">
      <c r="A33" s="148"/>
      <c r="B33" s="149"/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2"/>
      <c r="U33" s="151">
        <f>T33+P33</f>
        <v>0</v>
      </c>
      <c r="V33" s="151"/>
      <c r="W33" s="153"/>
      <c r="X33" s="153"/>
      <c r="Y33" s="153"/>
      <c r="Z33" s="153"/>
      <c r="AA33" s="153"/>
    </row>
    <row r="34" spans="1:27" ht="15.75" customHeight="1">
      <c r="A34" s="148"/>
      <c r="B34" s="149"/>
      <c r="C34" s="150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  <c r="U34" s="151"/>
      <c r="V34" s="151"/>
      <c r="W34" s="153"/>
      <c r="X34" s="153"/>
      <c r="Y34" s="153"/>
      <c r="Z34" s="153"/>
      <c r="AA34" s="153"/>
    </row>
    <row r="35" spans="1:27" ht="15.75" customHeight="1">
      <c r="A35" s="148"/>
      <c r="B35" s="149"/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151"/>
      <c r="V35" s="151"/>
      <c r="W35" s="153"/>
      <c r="X35" s="153"/>
      <c r="Y35" s="153"/>
      <c r="Z35" s="153"/>
      <c r="AA35" s="153"/>
    </row>
    <row r="36" spans="1:27" ht="15.75" customHeight="1">
      <c r="A36" s="148"/>
      <c r="B36" s="149"/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2"/>
      <c r="U36" s="151"/>
      <c r="V36" s="151"/>
      <c r="W36" s="153"/>
      <c r="X36" s="153"/>
      <c r="Y36" s="153"/>
      <c r="Z36" s="153"/>
      <c r="AA36" s="153"/>
    </row>
    <row r="37" spans="1:27" ht="15.75" customHeight="1">
      <c r="A37" s="148"/>
      <c r="B37" s="149"/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2"/>
      <c r="U37" s="151"/>
      <c r="V37" s="151"/>
      <c r="W37" s="153"/>
      <c r="X37" s="153"/>
      <c r="Y37" s="153"/>
      <c r="Z37" s="153"/>
      <c r="AA37" s="153"/>
    </row>
    <row r="38" spans="1:27" ht="15.75" customHeight="1">
      <c r="A38" s="148"/>
      <c r="B38" s="149"/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2"/>
      <c r="U38" s="151"/>
      <c r="V38" s="151"/>
      <c r="W38" s="153"/>
      <c r="X38" s="153"/>
      <c r="Y38" s="153"/>
      <c r="Z38" s="153"/>
      <c r="AA38" s="153"/>
    </row>
    <row r="39" spans="1:27" ht="19.5" customHeight="1">
      <c r="A39" s="148"/>
      <c r="B39" s="149"/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2"/>
      <c r="U39" s="151"/>
      <c r="V39" s="151"/>
      <c r="W39" s="153"/>
      <c r="X39" s="153"/>
      <c r="Y39" s="153"/>
      <c r="Z39" s="153"/>
      <c r="AA39" s="153"/>
    </row>
    <row r="40" spans="1:27" ht="13.5" customHeight="1">
      <c r="A40" s="148"/>
      <c r="B40" s="149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2"/>
      <c r="U40" s="151"/>
      <c r="V40" s="151"/>
      <c r="W40" s="153"/>
      <c r="X40" s="153"/>
      <c r="Y40" s="153"/>
      <c r="Z40" s="153"/>
      <c r="AA40" s="153"/>
    </row>
    <row r="41" spans="1:27" ht="13.5" customHeight="1">
      <c r="A41" s="148"/>
      <c r="B41" s="149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2"/>
      <c r="U41" s="151"/>
      <c r="V41" s="151"/>
      <c r="W41" s="153"/>
      <c r="X41" s="153"/>
      <c r="Y41" s="153"/>
      <c r="Z41" s="153"/>
      <c r="AA41" s="153"/>
    </row>
    <row r="42" spans="1:27" ht="19.5" customHeight="1">
      <c r="A42" s="154"/>
      <c r="B42" s="155"/>
      <c r="C42" s="156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2"/>
      <c r="U42" s="151"/>
      <c r="V42" s="151"/>
      <c r="W42" s="153"/>
      <c r="X42" s="153"/>
      <c r="Y42" s="153"/>
      <c r="Z42" s="153"/>
      <c r="AA42" s="153"/>
    </row>
    <row r="43" spans="1:27" s="158" customFormat="1" ht="21.75" customHeight="1">
      <c r="A43" s="220" t="s">
        <v>15</v>
      </c>
      <c r="B43" s="220"/>
      <c r="C43" s="221"/>
      <c r="D43" s="214">
        <f>D10+D24+D29</f>
        <v>47894316523</v>
      </c>
      <c r="E43" s="133">
        <f>E10+E24+E29</f>
        <v>30402736900</v>
      </c>
      <c r="F43" s="133">
        <f>F10+F24+F29</f>
        <v>108000000</v>
      </c>
      <c r="G43" s="214">
        <f>SUM(D43:F44)</f>
        <v>101189055172</v>
      </c>
      <c r="H43" s="133">
        <f>H10+H24+H29</f>
        <v>0</v>
      </c>
      <c r="I43" s="218">
        <f>I10+I24+I29</f>
        <v>0</v>
      </c>
      <c r="J43" s="218">
        <f>J10+J24+J29</f>
        <v>0</v>
      </c>
      <c r="K43" s="218">
        <f>SUM(H43:J44)</f>
        <v>0</v>
      </c>
      <c r="L43" s="214">
        <f>L10+L24+L29</f>
        <v>101189055172</v>
      </c>
      <c r="M43" s="214">
        <f>M10+M24+M29</f>
        <v>43349843000</v>
      </c>
      <c r="N43" s="133">
        <f>N10+N24+N29</f>
        <v>30350000000</v>
      </c>
      <c r="O43" s="133">
        <f>O10+O24+O29</f>
        <v>111000000</v>
      </c>
      <c r="P43" s="214">
        <f>SUM(M43:O44)</f>
        <v>99181546000</v>
      </c>
      <c r="Q43" s="133">
        <f>Q10+Q24+Q29</f>
        <v>0</v>
      </c>
      <c r="R43" s="218">
        <f>R10+R24+R29</f>
        <v>0</v>
      </c>
      <c r="S43" s="218">
        <f>S10+S24+S29</f>
        <v>0</v>
      </c>
      <c r="T43" s="214">
        <f>SUM(Q43:S44)</f>
        <v>0</v>
      </c>
      <c r="U43" s="214">
        <f>P43+T43</f>
        <v>99181546000</v>
      </c>
      <c r="V43" s="214">
        <f>L43-U43</f>
        <v>2007509172</v>
      </c>
      <c r="W43" s="157"/>
      <c r="X43" s="157"/>
      <c r="Y43" s="157"/>
      <c r="Z43" s="157"/>
      <c r="AA43" s="157"/>
    </row>
    <row r="44" spans="1:27" s="135" customFormat="1" ht="21.75" customHeight="1">
      <c r="A44" s="220"/>
      <c r="B44" s="220"/>
      <c r="C44" s="221"/>
      <c r="D44" s="214"/>
      <c r="E44" s="167">
        <f>E11+E25+E30</f>
        <v>22784001749</v>
      </c>
      <c r="F44" s="167">
        <f>F11+F25+F30</f>
        <v>0</v>
      </c>
      <c r="G44" s="214"/>
      <c r="H44" s="167">
        <f>H11+H25+H30</f>
        <v>0</v>
      </c>
      <c r="I44" s="218"/>
      <c r="J44" s="218"/>
      <c r="K44" s="218"/>
      <c r="L44" s="214"/>
      <c r="M44" s="214"/>
      <c r="N44" s="167">
        <f>N11+N25+N30</f>
        <v>25370703000</v>
      </c>
      <c r="O44" s="165">
        <f>O11+O25+O30</f>
        <v>0</v>
      </c>
      <c r="P44" s="214"/>
      <c r="Q44" s="165">
        <f>Q11+Q25+Q30</f>
        <v>0</v>
      </c>
      <c r="R44" s="218"/>
      <c r="S44" s="218"/>
      <c r="T44" s="214"/>
      <c r="U44" s="214"/>
      <c r="V44" s="214"/>
      <c r="W44" s="134"/>
      <c r="X44" s="134"/>
      <c r="Y44" s="134"/>
      <c r="Z44" s="134"/>
      <c r="AA44" s="134"/>
    </row>
    <row r="45" spans="1:27" s="163" customFormat="1" ht="13.5" customHeight="1" thickBot="1">
      <c r="A45" s="159"/>
      <c r="B45" s="159"/>
      <c r="C45" s="124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1"/>
      <c r="V45" s="160"/>
      <c r="W45" s="162"/>
      <c r="X45" s="162"/>
      <c r="Y45" s="162"/>
      <c r="Z45" s="162"/>
      <c r="AA45" s="162"/>
    </row>
    <row r="46" spans="1:27" ht="21" customHeight="1">
      <c r="A46" s="177" t="s">
        <v>58</v>
      </c>
      <c r="D46" s="153"/>
      <c r="E46" s="153"/>
      <c r="F46" s="153"/>
      <c r="G46" s="153" t="str">
        <f>IF(D46+E46+F46=0,"  ",D46+E46+F46)</f>
        <v>  </v>
      </c>
      <c r="H46" s="153"/>
      <c r="I46" s="153"/>
      <c r="J46" s="153"/>
      <c r="K46" s="153"/>
      <c r="L46" s="153"/>
      <c r="M46" s="164"/>
      <c r="N46" s="164"/>
      <c r="O46" s="164"/>
      <c r="P46" s="164"/>
      <c r="Q46" s="164"/>
      <c r="R46" s="164"/>
      <c r="S46" s="164"/>
      <c r="T46" s="164"/>
      <c r="U46" s="164"/>
      <c r="V46" s="153"/>
      <c r="W46" s="153"/>
      <c r="X46" s="153"/>
      <c r="Y46" s="153"/>
      <c r="Z46" s="153"/>
      <c r="AA46" s="153"/>
    </row>
  </sheetData>
  <sheetProtection/>
  <mergeCells count="183">
    <mergeCell ref="G26:G27"/>
    <mergeCell ref="D26:D27"/>
    <mergeCell ref="C26:C27"/>
    <mergeCell ref="B26:B27"/>
    <mergeCell ref="H5:K5"/>
    <mergeCell ref="L5:L8"/>
    <mergeCell ref="Q5:T5"/>
    <mergeCell ref="U5:U8"/>
    <mergeCell ref="I6:I8"/>
    <mergeCell ref="R6:R8"/>
    <mergeCell ref="S6:S8"/>
    <mergeCell ref="A10:A11"/>
    <mergeCell ref="B10:B11"/>
    <mergeCell ref="C10:C11"/>
    <mergeCell ref="D10:D11"/>
    <mergeCell ref="G10:G11"/>
    <mergeCell ref="I10:I11"/>
    <mergeCell ref="J10:J11"/>
    <mergeCell ref="K10:K11"/>
    <mergeCell ref="L10:L11"/>
    <mergeCell ref="M10:M11"/>
    <mergeCell ref="P10:P11"/>
    <mergeCell ref="R10:R11"/>
    <mergeCell ref="S10:S11"/>
    <mergeCell ref="T10:T11"/>
    <mergeCell ref="U10:U11"/>
    <mergeCell ref="V10:V11"/>
    <mergeCell ref="A12:A13"/>
    <mergeCell ref="B12:B13"/>
    <mergeCell ref="C12:C13"/>
    <mergeCell ref="D12:D13"/>
    <mergeCell ref="G12:G13"/>
    <mergeCell ref="I12:I13"/>
    <mergeCell ref="J12:J13"/>
    <mergeCell ref="K12:K13"/>
    <mergeCell ref="L12:L13"/>
    <mergeCell ref="M12:M13"/>
    <mergeCell ref="P12:P13"/>
    <mergeCell ref="R12:R13"/>
    <mergeCell ref="S12:S13"/>
    <mergeCell ref="T12:T13"/>
    <mergeCell ref="U12:U13"/>
    <mergeCell ref="V12:V13"/>
    <mergeCell ref="A14:A15"/>
    <mergeCell ref="B14:B15"/>
    <mergeCell ref="C14:C15"/>
    <mergeCell ref="D14:D15"/>
    <mergeCell ref="G14:G15"/>
    <mergeCell ref="I14:I15"/>
    <mergeCell ref="J14:J15"/>
    <mergeCell ref="K14:K15"/>
    <mergeCell ref="L14:L15"/>
    <mergeCell ref="M14:M15"/>
    <mergeCell ref="P14:P15"/>
    <mergeCell ref="R14:R15"/>
    <mergeCell ref="S14:S15"/>
    <mergeCell ref="T14:T15"/>
    <mergeCell ref="U14:U15"/>
    <mergeCell ref="V14:V15"/>
    <mergeCell ref="A16:A17"/>
    <mergeCell ref="B16:B17"/>
    <mergeCell ref="C16:C17"/>
    <mergeCell ref="D16:D17"/>
    <mergeCell ref="G16:G17"/>
    <mergeCell ref="I16:I17"/>
    <mergeCell ref="J16:J17"/>
    <mergeCell ref="K16:K17"/>
    <mergeCell ref="L16:L17"/>
    <mergeCell ref="M16:M17"/>
    <mergeCell ref="P16:P17"/>
    <mergeCell ref="R16:R17"/>
    <mergeCell ref="S16:S17"/>
    <mergeCell ref="T16:T17"/>
    <mergeCell ref="U16:U17"/>
    <mergeCell ref="V16:V17"/>
    <mergeCell ref="A18:A19"/>
    <mergeCell ref="B18:B19"/>
    <mergeCell ref="C18:C19"/>
    <mergeCell ref="D18:D19"/>
    <mergeCell ref="G18:G19"/>
    <mergeCell ref="I18:I19"/>
    <mergeCell ref="J18:J19"/>
    <mergeCell ref="K18:K19"/>
    <mergeCell ref="L18:L19"/>
    <mergeCell ref="M18:M19"/>
    <mergeCell ref="P18:P19"/>
    <mergeCell ref="R18:R19"/>
    <mergeCell ref="S18:S19"/>
    <mergeCell ref="T18:T19"/>
    <mergeCell ref="U18:U19"/>
    <mergeCell ref="V18:V19"/>
    <mergeCell ref="A20:A21"/>
    <mergeCell ref="B20:B21"/>
    <mergeCell ref="C20:C21"/>
    <mergeCell ref="D20:D21"/>
    <mergeCell ref="G20:G21"/>
    <mergeCell ref="I20:I21"/>
    <mergeCell ref="J20:J21"/>
    <mergeCell ref="K20:K21"/>
    <mergeCell ref="L20:L21"/>
    <mergeCell ref="M20:M21"/>
    <mergeCell ref="P20:P21"/>
    <mergeCell ref="R20:R21"/>
    <mergeCell ref="S20:S21"/>
    <mergeCell ref="T20:T21"/>
    <mergeCell ref="U20:U21"/>
    <mergeCell ref="V20:V21"/>
    <mergeCell ref="A24:A25"/>
    <mergeCell ref="B24:B25"/>
    <mergeCell ref="C24:C25"/>
    <mergeCell ref="D24:D25"/>
    <mergeCell ref="G24:G25"/>
    <mergeCell ref="I24:I25"/>
    <mergeCell ref="J24:J25"/>
    <mergeCell ref="K24:K25"/>
    <mergeCell ref="L24:L25"/>
    <mergeCell ref="M24:M25"/>
    <mergeCell ref="P24:P25"/>
    <mergeCell ref="R24:R25"/>
    <mergeCell ref="S24:S25"/>
    <mergeCell ref="T24:T25"/>
    <mergeCell ref="U24:U25"/>
    <mergeCell ref="V24:V25"/>
    <mergeCell ref="A26:A27"/>
    <mergeCell ref="A29:A30"/>
    <mergeCell ref="B29:B30"/>
    <mergeCell ref="C29:C30"/>
    <mergeCell ref="D29:D30"/>
    <mergeCell ref="G29:G30"/>
    <mergeCell ref="I29:I30"/>
    <mergeCell ref="J29:J30"/>
    <mergeCell ref="P31:P32"/>
    <mergeCell ref="R31:R32"/>
    <mergeCell ref="S31:S32"/>
    <mergeCell ref="K29:K30"/>
    <mergeCell ref="L29:L30"/>
    <mergeCell ref="M29:M30"/>
    <mergeCell ref="P29:P30"/>
    <mergeCell ref="A31:A32"/>
    <mergeCell ref="B31:B32"/>
    <mergeCell ref="C31:C32"/>
    <mergeCell ref="D31:D32"/>
    <mergeCell ref="V29:V30"/>
    <mergeCell ref="U29:U30"/>
    <mergeCell ref="U31:U32"/>
    <mergeCell ref="V31:V32"/>
    <mergeCell ref="A43:A44"/>
    <mergeCell ref="B43:B44"/>
    <mergeCell ref="C43:C44"/>
    <mergeCell ref="D43:D44"/>
    <mergeCell ref="G43:G44"/>
    <mergeCell ref="I43:I44"/>
    <mergeCell ref="J43:J44"/>
    <mergeCell ref="M31:M32"/>
    <mergeCell ref="G31:G32"/>
    <mergeCell ref="I31:I32"/>
    <mergeCell ref="J31:J32"/>
    <mergeCell ref="K31:K32"/>
    <mergeCell ref="L31:L32"/>
    <mergeCell ref="U43:U44"/>
    <mergeCell ref="K43:K44"/>
    <mergeCell ref="L43:L44"/>
    <mergeCell ref="M43:M44"/>
    <mergeCell ref="P43:P44"/>
    <mergeCell ref="S26:S27"/>
    <mergeCell ref="T26:T27"/>
    <mergeCell ref="R43:R44"/>
    <mergeCell ref="S43:S44"/>
    <mergeCell ref="T43:T44"/>
    <mergeCell ref="T31:T32"/>
    <mergeCell ref="R29:R30"/>
    <mergeCell ref="S29:S30"/>
    <mergeCell ref="T29:T30"/>
    <mergeCell ref="U26:U27"/>
    <mergeCell ref="V26:V27"/>
    <mergeCell ref="V43:V44"/>
    <mergeCell ref="I26:I27"/>
    <mergeCell ref="J26:J27"/>
    <mergeCell ref="K26:K27"/>
    <mergeCell ref="L26:L27"/>
    <mergeCell ref="P26:P27"/>
    <mergeCell ref="M26:M27"/>
    <mergeCell ref="R26:R27"/>
  </mergeCells>
  <printOptions horizontalCentered="1"/>
  <pageMargins left="0.5905511811023623" right="0.5905511811023623" top="0.5118110236220472" bottom="0.3937007874015748" header="0.2755905511811024" footer="0.5118110236220472"/>
  <pageSetup horizontalDpi="600" verticalDpi="600" orientation="portrait" paperSize="9" scale="65" r:id="rId1"/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user</cp:lastModifiedBy>
  <cp:lastPrinted>2007-04-20T11:44:29Z</cp:lastPrinted>
  <dcterms:created xsi:type="dcterms:W3CDTF">2006-04-21T06:39:32Z</dcterms:created>
  <dcterms:modified xsi:type="dcterms:W3CDTF">2007-05-15T09:54:52Z</dcterms:modified>
  <cp:category/>
  <cp:version/>
  <cp:contentType/>
  <cp:contentStatus/>
</cp:coreProperties>
</file>