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8175" activeTab="0"/>
  </bookViews>
  <sheets>
    <sheet name="彙總" sheetId="1" r:id="rId1"/>
  </sheets>
  <definedNames>
    <definedName name="_xlnm.Print_Titles" localSheetId="0">'彙總'!$1:$7</definedName>
  </definedNames>
  <calcPr fullCalcOnLoad="1"/>
</workbook>
</file>

<file path=xl/sharedStrings.xml><?xml version="1.0" encoding="utf-8"?>
<sst xmlns="http://schemas.openxmlformats.org/spreadsheetml/2006/main" count="265" uniqueCount="62">
  <si>
    <t>臺灣糖業股份有限公司</t>
  </si>
  <si>
    <t>中國造船股份有限公司</t>
  </si>
  <si>
    <t>中國石油股份有限公司</t>
  </si>
  <si>
    <t>臺灣電力股份有限公司</t>
  </si>
  <si>
    <t>漢翔航空工業股份有限公司</t>
  </si>
  <si>
    <t>臺灣省自來水股份有限公司</t>
  </si>
  <si>
    <t>中國輸出入銀行</t>
  </si>
  <si>
    <t>中央存款保險股份有限公司</t>
  </si>
  <si>
    <t>財政部印刷廠</t>
  </si>
  <si>
    <t>行政院國軍退除役官兵輔導委員會主管</t>
  </si>
  <si>
    <t>榮民工程股份有限公司</t>
  </si>
  <si>
    <t>勞工保險局</t>
  </si>
  <si>
    <t>中央健康保險局</t>
  </si>
  <si>
    <t>總計</t>
  </si>
  <si>
    <r>
      <t>綜計表</t>
    </r>
    <r>
      <rPr>
        <b/>
        <sz val="20"/>
        <rFont val="Times New Roman"/>
        <family val="1"/>
      </rPr>
      <t xml:space="preserve">  (</t>
    </r>
    <r>
      <rPr>
        <b/>
        <sz val="20"/>
        <rFont val="細明體"/>
        <family val="3"/>
      </rPr>
      <t>續</t>
    </r>
    <r>
      <rPr>
        <b/>
        <sz val="20"/>
        <rFont val="Times New Roman"/>
        <family val="1"/>
      </rPr>
      <t>)</t>
    </r>
  </si>
  <si>
    <t>資本支出部分</t>
  </si>
  <si>
    <t>機關名稱</t>
  </si>
  <si>
    <r>
      <t>營業支出決算部分</t>
    </r>
    <r>
      <rPr>
        <sz val="9"/>
        <rFont val="Times New Roman"/>
        <family val="1"/>
      </rPr>
      <t>(</t>
    </r>
    <r>
      <rPr>
        <sz val="9"/>
        <rFont val="新細明體"/>
        <family val="1"/>
      </rPr>
      <t>不包括資本支出</t>
    </r>
    <r>
      <rPr>
        <sz val="9"/>
        <rFont val="Times New Roman"/>
        <family val="1"/>
      </rPr>
      <t>)</t>
    </r>
  </si>
  <si>
    <r>
      <t>營業支出決算部分</t>
    </r>
    <r>
      <rPr>
        <sz val="9"/>
        <rFont val="Times New Roman"/>
        <family val="1"/>
      </rPr>
      <t>(</t>
    </r>
    <r>
      <rPr>
        <sz val="9"/>
        <rFont val="新細明體"/>
        <family val="1"/>
      </rPr>
      <t>不包括資本支出</t>
    </r>
    <r>
      <rPr>
        <sz val="9"/>
        <rFont val="Times New Roman"/>
        <family val="1"/>
      </rPr>
      <t>)</t>
    </r>
  </si>
  <si>
    <t>營業支出預</t>
  </si>
  <si>
    <r>
      <t>算部分</t>
    </r>
    <r>
      <rPr>
        <sz val="9"/>
        <rFont val="Times New Roman"/>
        <family val="1"/>
      </rPr>
      <t>(</t>
    </r>
    <r>
      <rPr>
        <sz val="9"/>
        <rFont val="新細明體"/>
        <family val="1"/>
      </rPr>
      <t>不包括資本支出</t>
    </r>
    <r>
      <rPr>
        <sz val="9"/>
        <rFont val="Times New Roman"/>
        <family val="1"/>
      </rPr>
      <t>)</t>
    </r>
  </si>
  <si>
    <r>
      <t>營業支出決算數</t>
    </r>
    <r>
      <rPr>
        <sz val="9"/>
        <rFont val="Times New Roman"/>
        <family val="1"/>
      </rPr>
      <t xml:space="preserve">    </t>
    </r>
  </si>
  <si>
    <r>
      <t xml:space="preserve"> </t>
    </r>
    <r>
      <rPr>
        <sz val="9"/>
        <rFont val="新細明體"/>
        <family val="1"/>
      </rPr>
      <t>決算數</t>
    </r>
  </si>
  <si>
    <t>預算數</t>
  </si>
  <si>
    <t>決算數與預算數比較</t>
  </si>
  <si>
    <t>生產部分</t>
  </si>
  <si>
    <t>行銷或業務部分</t>
  </si>
  <si>
    <t>管理部分</t>
  </si>
  <si>
    <t>研究發展、員工訓練及其他部分</t>
  </si>
  <si>
    <t>合計</t>
  </si>
  <si>
    <r>
      <t>與預算數比較</t>
    </r>
    <r>
      <rPr>
        <sz val="9"/>
        <rFont val="Times New Roman"/>
        <family val="1"/>
      </rPr>
      <t xml:space="preserve">    </t>
    </r>
  </si>
  <si>
    <t>員</t>
  </si>
  <si>
    <t>工</t>
  </si>
  <si>
    <t>正式</t>
  </si>
  <si>
    <t>臨時</t>
  </si>
  <si>
    <r>
      <t>行</t>
    </r>
    <r>
      <rPr>
        <b/>
        <sz val="9"/>
        <rFont val="Times New Roman"/>
        <family val="1"/>
      </rPr>
      <t xml:space="preserve">  </t>
    </r>
    <r>
      <rPr>
        <b/>
        <sz val="9"/>
        <rFont val="華康中黑體"/>
        <family val="3"/>
      </rPr>
      <t>政</t>
    </r>
    <r>
      <rPr>
        <b/>
        <sz val="9"/>
        <rFont val="Times New Roman"/>
        <family val="1"/>
      </rPr>
      <t xml:space="preserve">  </t>
    </r>
    <r>
      <rPr>
        <b/>
        <sz val="9"/>
        <rFont val="華康中黑體"/>
        <family val="3"/>
      </rPr>
      <t>院</t>
    </r>
    <r>
      <rPr>
        <b/>
        <sz val="9"/>
        <rFont val="Times New Roman"/>
        <family val="1"/>
      </rPr>
      <t xml:space="preserve">  </t>
    </r>
    <r>
      <rPr>
        <b/>
        <sz val="9"/>
        <rFont val="華康中黑體"/>
        <family val="3"/>
      </rPr>
      <t>主</t>
    </r>
    <r>
      <rPr>
        <b/>
        <sz val="9"/>
        <rFont val="Times New Roman"/>
        <family val="1"/>
      </rPr>
      <t xml:space="preserve">  </t>
    </r>
    <r>
      <rPr>
        <b/>
        <sz val="9"/>
        <rFont val="華康中黑體"/>
        <family val="3"/>
      </rPr>
      <t>管</t>
    </r>
  </si>
  <si>
    <r>
      <t>中</t>
    </r>
    <r>
      <rPr>
        <sz val="9"/>
        <rFont val="Times New Roman"/>
        <family val="1"/>
      </rPr>
      <t xml:space="preserve">           </t>
    </r>
    <r>
      <rPr>
        <sz val="9"/>
        <rFont val="新細明體"/>
        <family val="1"/>
      </rPr>
      <t>央</t>
    </r>
    <r>
      <rPr>
        <sz val="9"/>
        <rFont val="Times New Roman"/>
        <family val="1"/>
      </rPr>
      <t xml:space="preserve">           </t>
    </r>
    <r>
      <rPr>
        <sz val="9"/>
        <rFont val="新細明體"/>
        <family val="1"/>
      </rPr>
      <t>銀</t>
    </r>
    <r>
      <rPr>
        <sz val="9"/>
        <rFont val="Times New Roman"/>
        <family val="1"/>
      </rPr>
      <t xml:space="preserve">           </t>
    </r>
    <r>
      <rPr>
        <sz val="9"/>
        <rFont val="新細明體"/>
        <family val="1"/>
      </rPr>
      <t>行</t>
    </r>
  </si>
  <si>
    <r>
      <t>國</t>
    </r>
    <r>
      <rPr>
        <sz val="9"/>
        <rFont val="Times New Roman"/>
        <family val="1"/>
      </rPr>
      <t xml:space="preserve">           </t>
    </r>
    <r>
      <rPr>
        <sz val="9"/>
        <rFont val="新細明體"/>
        <family val="1"/>
      </rPr>
      <t>內</t>
    </r>
    <r>
      <rPr>
        <sz val="9"/>
        <rFont val="Times New Roman"/>
        <family val="1"/>
      </rPr>
      <t xml:space="preserve">           </t>
    </r>
    <r>
      <rPr>
        <sz val="9"/>
        <rFont val="新細明體"/>
        <family val="1"/>
      </rPr>
      <t>部</t>
    </r>
    <r>
      <rPr>
        <sz val="9"/>
        <rFont val="Times New Roman"/>
        <family val="1"/>
      </rPr>
      <t xml:space="preserve">           </t>
    </r>
    <r>
      <rPr>
        <sz val="9"/>
        <rFont val="新細明體"/>
        <family val="1"/>
      </rPr>
      <t>分</t>
    </r>
  </si>
  <si>
    <r>
      <t>國</t>
    </r>
    <r>
      <rPr>
        <sz val="9"/>
        <rFont val="Times New Roman"/>
        <family val="1"/>
      </rPr>
      <t xml:space="preserve">           </t>
    </r>
    <r>
      <rPr>
        <sz val="9"/>
        <rFont val="新細明體"/>
        <family val="1"/>
      </rPr>
      <t>外</t>
    </r>
    <r>
      <rPr>
        <sz val="9"/>
        <rFont val="Times New Roman"/>
        <family val="1"/>
      </rPr>
      <t xml:space="preserve">           </t>
    </r>
    <r>
      <rPr>
        <sz val="9"/>
        <rFont val="新細明體"/>
        <family val="1"/>
      </rPr>
      <t>部</t>
    </r>
    <r>
      <rPr>
        <sz val="9"/>
        <rFont val="Times New Roman"/>
        <family val="1"/>
      </rPr>
      <t xml:space="preserve">           </t>
    </r>
    <r>
      <rPr>
        <sz val="9"/>
        <rFont val="新細明體"/>
        <family val="1"/>
      </rPr>
      <t>分</t>
    </r>
  </si>
  <si>
    <r>
      <t>經</t>
    </r>
    <r>
      <rPr>
        <b/>
        <sz val="9"/>
        <rFont val="Times New Roman"/>
        <family val="1"/>
      </rPr>
      <t xml:space="preserve"> </t>
    </r>
    <r>
      <rPr>
        <b/>
        <sz val="9"/>
        <rFont val="華康中黑體"/>
        <family val="3"/>
      </rPr>
      <t>濟</t>
    </r>
    <r>
      <rPr>
        <b/>
        <sz val="9"/>
        <rFont val="Times New Roman"/>
        <family val="1"/>
      </rPr>
      <t xml:space="preserve"> </t>
    </r>
    <r>
      <rPr>
        <b/>
        <sz val="9"/>
        <rFont val="華康中黑體"/>
        <family val="3"/>
      </rPr>
      <t>部</t>
    </r>
    <r>
      <rPr>
        <b/>
        <sz val="9"/>
        <rFont val="Times New Roman"/>
        <family val="1"/>
      </rPr>
      <t xml:space="preserve"> </t>
    </r>
    <r>
      <rPr>
        <b/>
        <sz val="9"/>
        <rFont val="華康中黑體"/>
        <family val="3"/>
      </rPr>
      <t>主</t>
    </r>
    <r>
      <rPr>
        <b/>
        <sz val="9"/>
        <rFont val="Times New Roman"/>
        <family val="1"/>
      </rPr>
      <t xml:space="preserve"> </t>
    </r>
    <r>
      <rPr>
        <b/>
        <sz val="9"/>
        <rFont val="華康中黑體"/>
        <family val="3"/>
      </rPr>
      <t>管</t>
    </r>
  </si>
  <si>
    <r>
      <t>經</t>
    </r>
    <r>
      <rPr>
        <b/>
        <sz val="9"/>
        <rFont val="Times New Roman"/>
        <family val="1"/>
      </rPr>
      <t xml:space="preserve">  </t>
    </r>
    <r>
      <rPr>
        <b/>
        <sz val="9"/>
        <rFont val="華康中黑體"/>
        <family val="3"/>
      </rPr>
      <t>濟</t>
    </r>
    <r>
      <rPr>
        <b/>
        <sz val="9"/>
        <rFont val="Times New Roman"/>
        <family val="1"/>
      </rPr>
      <t xml:space="preserve">  </t>
    </r>
    <r>
      <rPr>
        <b/>
        <sz val="9"/>
        <rFont val="華康中黑體"/>
        <family val="3"/>
      </rPr>
      <t>部</t>
    </r>
    <r>
      <rPr>
        <b/>
        <sz val="9"/>
        <rFont val="Times New Roman"/>
        <family val="1"/>
      </rPr>
      <t xml:space="preserve">  </t>
    </r>
    <r>
      <rPr>
        <b/>
        <sz val="9"/>
        <rFont val="華康中黑體"/>
        <family val="3"/>
      </rPr>
      <t>主</t>
    </r>
    <r>
      <rPr>
        <b/>
        <sz val="9"/>
        <rFont val="Times New Roman"/>
        <family val="1"/>
      </rPr>
      <t xml:space="preserve">  </t>
    </r>
    <r>
      <rPr>
        <b/>
        <sz val="9"/>
        <rFont val="華康中黑體"/>
        <family val="3"/>
      </rPr>
      <t>管</t>
    </r>
  </si>
  <si>
    <r>
      <t>財</t>
    </r>
    <r>
      <rPr>
        <b/>
        <sz val="9"/>
        <rFont val="Times New Roman"/>
        <family val="1"/>
      </rPr>
      <t xml:space="preserve"> </t>
    </r>
    <r>
      <rPr>
        <b/>
        <sz val="9"/>
        <rFont val="華康中黑體"/>
        <family val="3"/>
      </rPr>
      <t>政</t>
    </r>
    <r>
      <rPr>
        <b/>
        <sz val="9"/>
        <rFont val="Times New Roman"/>
        <family val="1"/>
      </rPr>
      <t xml:space="preserve"> </t>
    </r>
    <r>
      <rPr>
        <b/>
        <sz val="9"/>
        <rFont val="華康中黑體"/>
        <family val="3"/>
      </rPr>
      <t>部</t>
    </r>
    <r>
      <rPr>
        <b/>
        <sz val="9"/>
        <rFont val="Times New Roman"/>
        <family val="1"/>
      </rPr>
      <t xml:space="preserve"> </t>
    </r>
    <r>
      <rPr>
        <b/>
        <sz val="9"/>
        <rFont val="華康中黑體"/>
        <family val="3"/>
      </rPr>
      <t>主</t>
    </r>
    <r>
      <rPr>
        <b/>
        <sz val="9"/>
        <rFont val="Times New Roman"/>
        <family val="1"/>
      </rPr>
      <t xml:space="preserve"> </t>
    </r>
    <r>
      <rPr>
        <b/>
        <sz val="9"/>
        <rFont val="華康中黑體"/>
        <family val="3"/>
      </rPr>
      <t>管</t>
    </r>
  </si>
  <si>
    <r>
      <t>財</t>
    </r>
    <r>
      <rPr>
        <b/>
        <sz val="9"/>
        <rFont val="Times New Roman"/>
        <family val="1"/>
      </rPr>
      <t xml:space="preserve">  </t>
    </r>
    <r>
      <rPr>
        <b/>
        <sz val="9"/>
        <rFont val="華康中黑體"/>
        <family val="3"/>
      </rPr>
      <t>政</t>
    </r>
    <r>
      <rPr>
        <b/>
        <sz val="9"/>
        <rFont val="Times New Roman"/>
        <family val="1"/>
      </rPr>
      <t xml:space="preserve">  </t>
    </r>
    <r>
      <rPr>
        <b/>
        <sz val="9"/>
        <rFont val="華康中黑體"/>
        <family val="3"/>
      </rPr>
      <t>部</t>
    </r>
    <r>
      <rPr>
        <b/>
        <sz val="9"/>
        <rFont val="Times New Roman"/>
        <family val="1"/>
      </rPr>
      <t xml:space="preserve">  </t>
    </r>
    <r>
      <rPr>
        <b/>
        <sz val="9"/>
        <rFont val="華康中黑體"/>
        <family val="3"/>
      </rPr>
      <t>主</t>
    </r>
    <r>
      <rPr>
        <b/>
        <sz val="9"/>
        <rFont val="Times New Roman"/>
        <family val="1"/>
      </rPr>
      <t xml:space="preserve">  </t>
    </r>
    <r>
      <rPr>
        <b/>
        <sz val="9"/>
        <rFont val="華康中黑體"/>
        <family val="3"/>
      </rPr>
      <t>管</t>
    </r>
  </si>
  <si>
    <r>
      <t>交</t>
    </r>
    <r>
      <rPr>
        <b/>
        <sz val="9"/>
        <rFont val="Times New Roman"/>
        <family val="1"/>
      </rPr>
      <t xml:space="preserve"> </t>
    </r>
    <r>
      <rPr>
        <b/>
        <sz val="9"/>
        <rFont val="華康中黑體"/>
        <family val="3"/>
      </rPr>
      <t>通</t>
    </r>
    <r>
      <rPr>
        <b/>
        <sz val="9"/>
        <rFont val="Times New Roman"/>
        <family val="1"/>
      </rPr>
      <t xml:space="preserve"> </t>
    </r>
    <r>
      <rPr>
        <b/>
        <sz val="9"/>
        <rFont val="華康中黑體"/>
        <family val="3"/>
      </rPr>
      <t>部</t>
    </r>
    <r>
      <rPr>
        <b/>
        <sz val="9"/>
        <rFont val="Times New Roman"/>
        <family val="1"/>
      </rPr>
      <t xml:space="preserve"> </t>
    </r>
    <r>
      <rPr>
        <b/>
        <sz val="9"/>
        <rFont val="華康中黑體"/>
        <family val="3"/>
      </rPr>
      <t>主</t>
    </r>
    <r>
      <rPr>
        <b/>
        <sz val="9"/>
        <rFont val="Times New Roman"/>
        <family val="1"/>
      </rPr>
      <t xml:space="preserve"> </t>
    </r>
    <r>
      <rPr>
        <b/>
        <sz val="9"/>
        <rFont val="華康中黑體"/>
        <family val="3"/>
      </rPr>
      <t>管</t>
    </r>
  </si>
  <si>
    <r>
      <t>交</t>
    </r>
    <r>
      <rPr>
        <b/>
        <sz val="9"/>
        <rFont val="Times New Roman"/>
        <family val="1"/>
      </rPr>
      <t xml:space="preserve">  </t>
    </r>
    <r>
      <rPr>
        <b/>
        <sz val="9"/>
        <rFont val="華康中黑體"/>
        <family val="3"/>
      </rPr>
      <t>通</t>
    </r>
    <r>
      <rPr>
        <b/>
        <sz val="9"/>
        <rFont val="Times New Roman"/>
        <family val="1"/>
      </rPr>
      <t xml:space="preserve">  </t>
    </r>
    <r>
      <rPr>
        <b/>
        <sz val="9"/>
        <rFont val="華康中黑體"/>
        <family val="3"/>
      </rPr>
      <t>部</t>
    </r>
    <r>
      <rPr>
        <b/>
        <sz val="9"/>
        <rFont val="Times New Roman"/>
        <family val="1"/>
      </rPr>
      <t xml:space="preserve">  </t>
    </r>
    <r>
      <rPr>
        <b/>
        <sz val="9"/>
        <rFont val="華康中黑體"/>
        <family val="3"/>
      </rPr>
      <t>主</t>
    </r>
    <r>
      <rPr>
        <b/>
        <sz val="9"/>
        <rFont val="Times New Roman"/>
        <family val="1"/>
      </rPr>
      <t xml:space="preserve">  </t>
    </r>
    <r>
      <rPr>
        <b/>
        <sz val="9"/>
        <rFont val="華康中黑體"/>
        <family val="3"/>
      </rPr>
      <t>管</t>
    </r>
  </si>
  <si>
    <r>
      <t>行</t>
    </r>
    <r>
      <rPr>
        <b/>
        <sz val="9"/>
        <rFont val="Times New Roman"/>
        <family val="1"/>
      </rPr>
      <t xml:space="preserve"> </t>
    </r>
    <r>
      <rPr>
        <b/>
        <sz val="9"/>
        <rFont val="華康中黑體"/>
        <family val="3"/>
      </rPr>
      <t>政</t>
    </r>
    <r>
      <rPr>
        <b/>
        <sz val="9"/>
        <rFont val="Times New Roman"/>
        <family val="1"/>
      </rPr>
      <t xml:space="preserve"> </t>
    </r>
    <r>
      <rPr>
        <b/>
        <sz val="9"/>
        <rFont val="華康中黑體"/>
        <family val="3"/>
      </rPr>
      <t>院</t>
    </r>
    <r>
      <rPr>
        <b/>
        <sz val="9"/>
        <rFont val="Times New Roman"/>
        <family val="1"/>
      </rPr>
      <t xml:space="preserve"> </t>
    </r>
    <r>
      <rPr>
        <b/>
        <sz val="9"/>
        <rFont val="華康中黑體"/>
        <family val="3"/>
      </rPr>
      <t>勞</t>
    </r>
    <r>
      <rPr>
        <b/>
        <sz val="9"/>
        <rFont val="Times New Roman"/>
        <family val="1"/>
      </rPr>
      <t xml:space="preserve"> </t>
    </r>
    <r>
      <rPr>
        <b/>
        <sz val="9"/>
        <rFont val="華康中黑體"/>
        <family val="3"/>
      </rPr>
      <t>工</t>
    </r>
    <r>
      <rPr>
        <b/>
        <sz val="9"/>
        <rFont val="Times New Roman"/>
        <family val="1"/>
      </rPr>
      <t xml:space="preserve"> </t>
    </r>
    <r>
      <rPr>
        <b/>
        <sz val="9"/>
        <rFont val="華康中黑體"/>
        <family val="3"/>
      </rPr>
      <t>委</t>
    </r>
    <r>
      <rPr>
        <b/>
        <sz val="9"/>
        <rFont val="Times New Roman"/>
        <family val="1"/>
      </rPr>
      <t xml:space="preserve"> </t>
    </r>
    <r>
      <rPr>
        <b/>
        <sz val="9"/>
        <rFont val="華康中黑體"/>
        <family val="3"/>
      </rPr>
      <t>員</t>
    </r>
    <r>
      <rPr>
        <b/>
        <sz val="9"/>
        <rFont val="Times New Roman"/>
        <family val="1"/>
      </rPr>
      <t xml:space="preserve"> </t>
    </r>
    <r>
      <rPr>
        <b/>
        <sz val="9"/>
        <rFont val="華康中黑體"/>
        <family val="3"/>
      </rPr>
      <t>會</t>
    </r>
    <r>
      <rPr>
        <b/>
        <sz val="9"/>
        <rFont val="Times New Roman"/>
        <family val="1"/>
      </rPr>
      <t xml:space="preserve"> </t>
    </r>
    <r>
      <rPr>
        <b/>
        <sz val="9"/>
        <rFont val="華康中黑體"/>
        <family val="3"/>
      </rPr>
      <t>主</t>
    </r>
    <r>
      <rPr>
        <b/>
        <sz val="9"/>
        <rFont val="Times New Roman"/>
        <family val="1"/>
      </rPr>
      <t xml:space="preserve"> </t>
    </r>
    <r>
      <rPr>
        <b/>
        <sz val="9"/>
        <rFont val="華康中黑體"/>
        <family val="3"/>
      </rPr>
      <t>管</t>
    </r>
  </si>
  <si>
    <r>
      <t>行</t>
    </r>
    <r>
      <rPr>
        <b/>
        <sz val="9"/>
        <rFont val="Times New Roman"/>
        <family val="1"/>
      </rPr>
      <t xml:space="preserve"> </t>
    </r>
    <r>
      <rPr>
        <b/>
        <sz val="9"/>
        <rFont val="華康中黑體"/>
        <family val="3"/>
      </rPr>
      <t>政</t>
    </r>
    <r>
      <rPr>
        <b/>
        <sz val="9"/>
        <rFont val="Times New Roman"/>
        <family val="1"/>
      </rPr>
      <t xml:space="preserve"> </t>
    </r>
    <r>
      <rPr>
        <b/>
        <sz val="9"/>
        <rFont val="華康中黑體"/>
        <family val="3"/>
      </rPr>
      <t>院</t>
    </r>
    <r>
      <rPr>
        <b/>
        <sz val="9"/>
        <rFont val="Times New Roman"/>
        <family val="1"/>
      </rPr>
      <t xml:space="preserve"> </t>
    </r>
    <r>
      <rPr>
        <b/>
        <sz val="9"/>
        <rFont val="華康中黑體"/>
        <family val="3"/>
      </rPr>
      <t>衛</t>
    </r>
    <r>
      <rPr>
        <b/>
        <sz val="9"/>
        <rFont val="Times New Roman"/>
        <family val="1"/>
      </rPr>
      <t xml:space="preserve"> </t>
    </r>
    <r>
      <rPr>
        <b/>
        <sz val="9"/>
        <rFont val="華康中黑體"/>
        <family val="3"/>
      </rPr>
      <t>生</t>
    </r>
    <r>
      <rPr>
        <b/>
        <sz val="9"/>
        <rFont val="Times New Roman"/>
        <family val="1"/>
      </rPr>
      <t xml:space="preserve"> </t>
    </r>
    <r>
      <rPr>
        <b/>
        <sz val="9"/>
        <rFont val="華康中黑體"/>
        <family val="3"/>
      </rPr>
      <t>署</t>
    </r>
    <r>
      <rPr>
        <b/>
        <sz val="9"/>
        <rFont val="Times New Roman"/>
        <family val="1"/>
      </rPr>
      <t xml:space="preserve"> </t>
    </r>
    <r>
      <rPr>
        <b/>
        <sz val="9"/>
        <rFont val="華康中黑體"/>
        <family val="3"/>
      </rPr>
      <t>主</t>
    </r>
    <r>
      <rPr>
        <b/>
        <sz val="9"/>
        <rFont val="Times New Roman"/>
        <family val="1"/>
      </rPr>
      <t xml:space="preserve"> </t>
    </r>
    <r>
      <rPr>
        <b/>
        <sz val="9"/>
        <rFont val="華康中黑體"/>
        <family val="3"/>
      </rPr>
      <t>管</t>
    </r>
  </si>
  <si>
    <r>
      <t xml:space="preserve">  </t>
    </r>
    <r>
      <rPr>
        <b/>
        <sz val="9"/>
        <rFont val="華康中黑體"/>
        <family val="3"/>
      </rPr>
      <t>總</t>
    </r>
    <r>
      <rPr>
        <b/>
        <sz val="9"/>
        <rFont val="Times New Roman"/>
        <family val="1"/>
      </rPr>
      <t xml:space="preserve">             </t>
    </r>
    <r>
      <rPr>
        <b/>
        <sz val="9"/>
        <rFont val="華康中黑體"/>
        <family val="3"/>
      </rPr>
      <t>計</t>
    </r>
  </si>
  <si>
    <r>
      <t>綜計表</t>
    </r>
    <r>
      <rPr>
        <b/>
        <sz val="20"/>
        <rFont val="Times New Roman"/>
        <family val="1"/>
      </rPr>
      <t xml:space="preserve">  (</t>
    </r>
    <r>
      <rPr>
        <b/>
        <sz val="20"/>
        <rFont val="細明體"/>
        <family val="3"/>
      </rPr>
      <t>續</t>
    </r>
    <r>
      <rPr>
        <b/>
        <sz val="20"/>
        <rFont val="Times New Roman"/>
        <family val="1"/>
      </rPr>
      <t>)</t>
    </r>
  </si>
  <si>
    <r>
      <t xml:space="preserve">  </t>
    </r>
    <r>
      <rPr>
        <b/>
        <sz val="20"/>
        <rFont val="細明體"/>
        <family val="3"/>
      </rPr>
      <t>丁</t>
    </r>
    <r>
      <rPr>
        <b/>
        <sz val="20"/>
        <rFont val="Times New Roman"/>
        <family val="1"/>
      </rPr>
      <t xml:space="preserve"> 4</t>
    </r>
    <r>
      <rPr>
        <b/>
        <sz val="20"/>
        <rFont val="細明體"/>
        <family val="3"/>
      </rPr>
      <t>、員工人數</t>
    </r>
  </si>
  <si>
    <t>中央信託局股份有限公司</t>
  </si>
  <si>
    <t>臺灣銀行股份有限公司</t>
  </si>
  <si>
    <t>臺灣土地銀行股份有限公司</t>
  </si>
  <si>
    <t>臺灣菸酒股份有限公司</t>
  </si>
  <si>
    <t>中華郵政股份有限公司</t>
  </si>
  <si>
    <t>交通部臺灣鐵路局</t>
  </si>
  <si>
    <t>交通部基隆港務局</t>
  </si>
  <si>
    <t>交通部臺中港務局</t>
  </si>
  <si>
    <t>交通部高雄港務局</t>
  </si>
  <si>
    <t>交通部花蓮港務局</t>
  </si>
  <si>
    <r>
      <t>丁</t>
    </r>
    <r>
      <rPr>
        <b/>
        <sz val="20"/>
        <rFont val="Times New Roman"/>
        <family val="1"/>
      </rPr>
      <t xml:space="preserve"> 4</t>
    </r>
    <r>
      <rPr>
        <b/>
        <sz val="20"/>
        <rFont val="細明體"/>
        <family val="3"/>
      </rPr>
      <t>、員工人數</t>
    </r>
  </si>
  <si>
    <t>註：本表所列決算員工人數之表達，係配合預算員工人數綜計表之表達方式，未包括中央銀行暨中央存款保險公司借調至金融監督管理委員會人員及臺灣菸酒公司
    待精簡臨時人員。</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</si>
</sst>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General_)"/>
    <numFmt numFmtId="181" formatCode="#,##0_ ;[Red]\-#,##0\ "/>
    <numFmt numFmtId="182" formatCode="#,##0.00_ ;[Red]\-#,##0.00\ "/>
    <numFmt numFmtId="183" formatCode="0.00_)"/>
    <numFmt numFmtId="184" formatCode="[DBNum1][$-404]e&quot;年&quot;m&quot;月&quot;d&quot;日&quot;"/>
    <numFmt numFmtId="185" formatCode="#,###_ "/>
    <numFmt numFmtId="186" formatCode="0;[Red]0"/>
    <numFmt numFmtId="187" formatCode="_-\ #,##0_-;\-\ #,##0_-;_ &quot;&quot;_-"/>
    <numFmt numFmtId="188" formatCode="_-\ #,##0.00_-;\-\ #,##0.00_-;_ &quot;&quot;_-"/>
    <numFmt numFmtId="189" formatCode="&quot;$&quot;#,##0_);\(&quot;$&quot;#,##0\)"/>
    <numFmt numFmtId="190" formatCode="&quot;$&quot;#,##0_);[Red]\(&quot;$&quot;#,##0\)"/>
    <numFmt numFmtId="191" formatCode="&quot;$&quot;#,##0.00_);\(&quot;$&quot;#,##0.00\)"/>
    <numFmt numFmtId="192" formatCode="&quot;$&quot;#,##0.00_);[Red]\(&quot;$&quot;#,##0.00\)"/>
    <numFmt numFmtId="193" formatCode="_(* #,##0.0_);_(* \(#,##0.0\);_(* &quot;-&quot;_);_(@_)"/>
    <numFmt numFmtId="194" formatCode="_(* #,##0.00_);_(* \(#,##0.00\);_(* &quot;-&quot;_);_(@_)"/>
    <numFmt numFmtId="195" formatCode="_(* #,##0.000_);_(* \(#,##0.000\);_(* &quot;-&quot;_);_(@_)"/>
    <numFmt numFmtId="196" formatCode="_(* #,##0.0000_);_(* \(#,##0.0000\);_(* &quot;-&quot;_);_(@_)"/>
    <numFmt numFmtId="197" formatCode="0_)"/>
    <numFmt numFmtId="198" formatCode="0.00_ "/>
    <numFmt numFmtId="199" formatCode="#,##0.00_ "/>
    <numFmt numFmtId="200" formatCode="#,##0_ "/>
    <numFmt numFmtId="201" formatCode="_-\ #,##0_-;\-\ #,##0_-;_-\ &quot;-&quot;_-"/>
    <numFmt numFmtId="202" formatCode="_-\ #,##0\-;\-\ #,##0\-;_-\ &quot;-&quot;\-"/>
    <numFmt numFmtId="203" formatCode="\-\ #,##0_-;\-\ #,##0_-;\-\ &quot;-&quot;_-"/>
    <numFmt numFmtId="204" formatCode="_-\ #,##0.0_-;\-\ #,##0.0_-;_ &quot;&quot;_-"/>
    <numFmt numFmtId="205" formatCode="0.0000"/>
    <numFmt numFmtId="206" formatCode="#,##0.0000"/>
    <numFmt numFmtId="207" formatCode="_-\ #,##0_-;\-\ #,##0_-;_-\ &quot;&quot;_-"/>
  </numFmts>
  <fonts count="21">
    <font>
      <sz val="12"/>
      <name val="Times New Roman"/>
      <family val="1"/>
    </font>
    <font>
      <b/>
      <sz val="12"/>
      <name val="Times New Roman"/>
      <family val="1"/>
    </font>
    <font>
      <i/>
      <sz val="12"/>
      <name val="Times New Roman"/>
      <family val="1"/>
    </font>
    <font>
      <b/>
      <i/>
      <sz val="12"/>
      <name val="Times New Roman"/>
      <family val="1"/>
    </font>
    <font>
      <sz val="11"/>
      <name val="Times New Roman"/>
      <family val="1"/>
    </font>
    <font>
      <sz val="12"/>
      <name val="Courier"/>
      <family val="3"/>
    </font>
    <font>
      <b/>
      <i/>
      <sz val="16"/>
      <name val="Helv"/>
      <family val="2"/>
    </font>
    <font>
      <sz val="10"/>
      <name val="Arial"/>
      <family val="2"/>
    </font>
    <font>
      <u val="single"/>
      <sz val="12"/>
      <color indexed="12"/>
      <name val="Times New Roman"/>
      <family val="1"/>
    </font>
    <font>
      <u val="single"/>
      <sz val="9"/>
      <color indexed="36"/>
      <name val="Times New Roman"/>
      <family val="1"/>
    </font>
    <font>
      <sz val="9"/>
      <name val="新細明體"/>
      <family val="1"/>
    </font>
    <font>
      <b/>
      <sz val="18"/>
      <name val="Times New Roman"/>
      <family val="1"/>
    </font>
    <font>
      <b/>
      <sz val="20"/>
      <name val="細明體"/>
      <family val="3"/>
    </font>
    <font>
      <b/>
      <sz val="20"/>
      <name val="Times New Roman"/>
      <family val="1"/>
    </font>
    <font>
      <sz val="8"/>
      <name val="新細明體"/>
      <family val="1"/>
    </font>
    <font>
      <sz val="10"/>
      <name val="Times New Roman"/>
      <family val="1"/>
    </font>
    <font>
      <sz val="9"/>
      <name val="細明體"/>
      <family val="3"/>
    </font>
    <font>
      <sz val="9"/>
      <name val="Times New Roman"/>
      <family val="1"/>
    </font>
    <font>
      <b/>
      <sz val="9"/>
      <name val="Times New Roman"/>
      <family val="1"/>
    </font>
    <font>
      <b/>
      <sz val="9"/>
      <name val="華康中黑體"/>
      <family val="3"/>
    </font>
    <font>
      <b/>
      <sz val="8"/>
      <name val="Times New Roman"/>
      <family val="1"/>
    </font>
  </fonts>
  <fills count="3">
    <fill>
      <patternFill/>
    </fill>
    <fill>
      <patternFill patternType="gray125"/>
    </fill>
    <fill>
      <patternFill patternType="solid">
        <fgColor indexed="9"/>
        <bgColor indexed="64"/>
      </patternFill>
    </fill>
  </fills>
  <borders count="21">
    <border>
      <left/>
      <right/>
      <top/>
      <bottom/>
      <diagonal/>
    </border>
    <border>
      <left style="thin"/>
      <right style="thin"/>
      <top style="thin"/>
      <bottom style="thin"/>
    </border>
    <border>
      <left>
        <color indexed="63"/>
      </left>
      <right>
        <color indexed="63"/>
      </right>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4" fillId="0" borderId="0" applyBorder="0" applyAlignment="0">
      <protection/>
    </xf>
    <xf numFmtId="180" fontId="5" fillId="2" borderId="1" applyNumberFormat="0" applyFont="0" applyFill="0" applyBorder="0">
      <alignment horizontal="center" vertical="center"/>
      <protection/>
    </xf>
    <xf numFmtId="183" fontId="6" fillId="0" borderId="0">
      <alignment/>
      <protection/>
    </xf>
    <xf numFmtId="0" fontId="7" fillId="0" borderId="0">
      <alignment/>
      <protection/>
    </xf>
    <xf numFmtId="0" fontId="0" fillId="0" borderId="0">
      <alignment/>
      <protection/>
    </xf>
    <xf numFmtId="179" fontId="0" fillId="0" borderId="0" applyFont="0" applyFill="0" applyBorder="0" applyAlignment="0" applyProtection="0"/>
    <xf numFmtId="177"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cellStyleXfs>
  <cellXfs count="90">
    <xf numFmtId="0" fontId="0" fillId="0" borderId="0" xfId="0" applyAlignment="1">
      <alignment/>
    </xf>
    <xf numFmtId="207" fontId="0" fillId="0" borderId="0" xfId="19" applyNumberFormat="1" applyFont="1" applyAlignment="1" quotePrefix="1">
      <alignment horizontal="left"/>
      <protection/>
    </xf>
    <xf numFmtId="207" fontId="0" fillId="0" borderId="0" xfId="19" applyNumberFormat="1" applyFont="1">
      <alignment/>
      <protection/>
    </xf>
    <xf numFmtId="207" fontId="11" fillId="0" borderId="0" xfId="19" applyNumberFormat="1" applyFont="1" applyAlignment="1" quotePrefix="1">
      <alignment horizontal="left"/>
      <protection/>
    </xf>
    <xf numFmtId="207" fontId="11" fillId="0" borderId="0" xfId="19" applyNumberFormat="1" applyFont="1" applyAlignment="1" quotePrefix="1">
      <alignment horizontal="center"/>
      <protection/>
    </xf>
    <xf numFmtId="207" fontId="0" fillId="0" borderId="2" xfId="19" applyNumberFormat="1" applyFont="1" applyBorder="1">
      <alignment/>
      <protection/>
    </xf>
    <xf numFmtId="207" fontId="15" fillId="0" borderId="2" xfId="19" applyNumberFormat="1" applyFont="1" applyBorder="1">
      <alignment/>
      <protection/>
    </xf>
    <xf numFmtId="207" fontId="0" fillId="0" borderId="0" xfId="19" applyNumberFormat="1" applyFont="1" applyBorder="1">
      <alignment/>
      <protection/>
    </xf>
    <xf numFmtId="207" fontId="17" fillId="0" borderId="0" xfId="19" applyNumberFormat="1" applyFont="1" applyBorder="1">
      <alignment/>
      <protection/>
    </xf>
    <xf numFmtId="207" fontId="17" fillId="0" borderId="0" xfId="19" applyNumberFormat="1" applyFont="1">
      <alignment/>
      <protection/>
    </xf>
    <xf numFmtId="207" fontId="10" fillId="0" borderId="3" xfId="19" applyNumberFormat="1" applyFont="1" applyBorder="1" applyAlignment="1">
      <alignment horizontal="distributed" vertical="center"/>
      <protection/>
    </xf>
    <xf numFmtId="207" fontId="10" fillId="0" borderId="4" xfId="19" applyNumberFormat="1" applyFont="1" applyBorder="1" applyAlignment="1">
      <alignment horizontal="distributed" vertical="center"/>
      <protection/>
    </xf>
    <xf numFmtId="207" fontId="10" fillId="0" borderId="2" xfId="19" applyNumberFormat="1" applyFont="1" applyBorder="1" applyAlignment="1">
      <alignment horizontal="distributed" vertical="center"/>
      <protection/>
    </xf>
    <xf numFmtId="207" fontId="17" fillId="0" borderId="0" xfId="19" applyNumberFormat="1" applyFont="1" applyBorder="1" applyAlignment="1" quotePrefix="1">
      <alignment horizontal="center" vertical="center"/>
      <protection/>
    </xf>
    <xf numFmtId="207" fontId="17" fillId="0" borderId="0" xfId="19" applyNumberFormat="1" applyFont="1" applyBorder="1" applyAlignment="1" quotePrefix="1">
      <alignment horizontal="left" vertical="center"/>
      <protection/>
    </xf>
    <xf numFmtId="207" fontId="17" fillId="0" borderId="0" xfId="19" applyNumberFormat="1" applyFont="1" applyAlignment="1">
      <alignment vertical="center"/>
      <protection/>
    </xf>
    <xf numFmtId="207" fontId="18" fillId="0" borderId="0" xfId="19" applyNumberFormat="1" applyFont="1" applyAlignment="1">
      <alignment vertical="center"/>
      <protection/>
    </xf>
    <xf numFmtId="207" fontId="19" fillId="0" borderId="0" xfId="19" applyNumberFormat="1" applyFont="1" applyAlignment="1" quotePrefix="1">
      <alignment horizontal="center" vertical="center"/>
      <protection/>
    </xf>
    <xf numFmtId="207" fontId="20" fillId="0" borderId="0" xfId="19" applyNumberFormat="1" applyFont="1" applyAlignment="1">
      <alignment vertical="center"/>
      <protection/>
    </xf>
    <xf numFmtId="207" fontId="10" fillId="0" borderId="0" xfId="19" applyNumberFormat="1" applyFont="1" applyAlignment="1" quotePrefix="1">
      <alignment horizontal="distributed" vertical="center"/>
      <protection/>
    </xf>
    <xf numFmtId="207" fontId="0" fillId="0" borderId="0" xfId="19" applyNumberFormat="1" applyFont="1" applyAlignment="1">
      <alignment vertical="center"/>
      <protection/>
    </xf>
    <xf numFmtId="207" fontId="17" fillId="0" borderId="0" xfId="19" applyNumberFormat="1" applyFont="1" applyAlignment="1" applyProtection="1">
      <alignment vertical="center"/>
      <protection locked="0"/>
    </xf>
    <xf numFmtId="207" fontId="10" fillId="0" borderId="0" xfId="19" applyNumberFormat="1" applyFont="1" applyAlignment="1" quotePrefix="1">
      <alignment horizontal="center" vertical="center"/>
      <protection/>
    </xf>
    <xf numFmtId="207" fontId="17" fillId="0" borderId="0" xfId="19" applyNumberFormat="1" applyFont="1" applyAlignment="1" quotePrefix="1">
      <alignment horizontal="center" vertical="center"/>
      <protection/>
    </xf>
    <xf numFmtId="207" fontId="19" fillId="0" borderId="0" xfId="19" applyNumberFormat="1" applyFont="1" applyAlignment="1">
      <alignment horizontal="center" vertical="center"/>
      <protection/>
    </xf>
    <xf numFmtId="207" fontId="1" fillId="0" borderId="0" xfId="19" applyNumberFormat="1" applyFont="1" applyAlignment="1">
      <alignment vertical="center"/>
      <protection/>
    </xf>
    <xf numFmtId="207" fontId="17" fillId="0" borderId="0" xfId="19" applyNumberFormat="1" applyFont="1" applyFill="1" applyAlignment="1">
      <alignment vertical="center"/>
      <protection/>
    </xf>
    <xf numFmtId="207" fontId="10" fillId="0" borderId="0" xfId="19" applyNumberFormat="1" applyFont="1" applyFill="1" applyAlignment="1">
      <alignment horizontal="distributed" vertical="center"/>
      <protection/>
    </xf>
    <xf numFmtId="207" fontId="0" fillId="0" borderId="0" xfId="19" applyNumberFormat="1" applyFont="1" applyFill="1" applyAlignment="1">
      <alignment vertical="center"/>
      <protection/>
    </xf>
    <xf numFmtId="207" fontId="17" fillId="0" borderId="0" xfId="19" applyNumberFormat="1" applyFont="1" applyFill="1" applyAlignment="1" applyProtection="1">
      <alignment vertical="center"/>
      <protection locked="0"/>
    </xf>
    <xf numFmtId="207" fontId="10" fillId="0" borderId="0" xfId="19" applyNumberFormat="1" applyFont="1" applyFill="1" applyAlignment="1" quotePrefix="1">
      <alignment horizontal="center" vertical="center"/>
      <protection/>
    </xf>
    <xf numFmtId="207" fontId="10" fillId="0" borderId="0" xfId="19" applyNumberFormat="1" applyFont="1" applyAlignment="1">
      <alignment horizontal="distributed" vertical="center"/>
      <protection/>
    </xf>
    <xf numFmtId="207" fontId="17" fillId="0" borderId="0" xfId="19" applyNumberFormat="1" applyFont="1" applyAlignment="1">
      <alignment horizontal="distributed" vertical="center"/>
      <protection/>
    </xf>
    <xf numFmtId="207" fontId="10" fillId="0" borderId="0" xfId="19" applyNumberFormat="1" applyFont="1" applyFill="1" applyAlignment="1">
      <alignment horizontal="distributed" vertical="center" wrapText="1"/>
      <protection/>
    </xf>
    <xf numFmtId="207" fontId="17" fillId="0" borderId="0" xfId="19" applyNumberFormat="1" applyFont="1" applyBorder="1" applyAlignment="1">
      <alignment vertical="center"/>
      <protection/>
    </xf>
    <xf numFmtId="207" fontId="10" fillId="0" borderId="0" xfId="19" applyNumberFormat="1" applyFont="1" applyBorder="1" applyAlignment="1">
      <alignment horizontal="distributed" vertical="center"/>
      <protection/>
    </xf>
    <xf numFmtId="207" fontId="0" fillId="0" borderId="0" xfId="19" applyNumberFormat="1" applyFont="1" applyBorder="1" applyAlignment="1">
      <alignment vertical="center"/>
      <protection/>
    </xf>
    <xf numFmtId="207" fontId="17" fillId="0" borderId="0" xfId="19" applyNumberFormat="1" applyFont="1" applyBorder="1" applyAlignment="1" applyProtection="1">
      <alignment vertical="center"/>
      <protection locked="0"/>
    </xf>
    <xf numFmtId="207" fontId="17" fillId="0" borderId="0" xfId="19" applyNumberFormat="1" applyFont="1" applyFill="1" applyBorder="1" applyAlignment="1">
      <alignment vertical="center"/>
      <protection/>
    </xf>
    <xf numFmtId="207" fontId="10" fillId="0" borderId="0" xfId="19" applyNumberFormat="1" applyFont="1" applyFill="1" applyBorder="1" applyAlignment="1">
      <alignment horizontal="distributed" vertical="center" wrapText="1"/>
      <protection/>
    </xf>
    <xf numFmtId="207" fontId="0" fillId="0" borderId="0" xfId="19" applyNumberFormat="1" applyFont="1" applyFill="1" applyBorder="1" applyAlignment="1">
      <alignment vertical="center"/>
      <protection/>
    </xf>
    <xf numFmtId="207" fontId="17" fillId="0" borderId="0" xfId="19" applyNumberFormat="1" applyFont="1" applyFill="1" applyBorder="1" applyAlignment="1" applyProtection="1">
      <alignment vertical="center"/>
      <protection locked="0"/>
    </xf>
    <xf numFmtId="207" fontId="10" fillId="0" borderId="0" xfId="19" applyNumberFormat="1" applyFont="1" applyFill="1" applyBorder="1" applyAlignment="1" quotePrefix="1">
      <alignment horizontal="center" vertical="center"/>
      <protection/>
    </xf>
    <xf numFmtId="207" fontId="10" fillId="0" borderId="0" xfId="19" applyNumberFormat="1" applyFont="1" applyFill="1" applyBorder="1" applyAlignment="1">
      <alignment horizontal="distributed" vertical="center"/>
      <protection/>
    </xf>
    <xf numFmtId="207" fontId="17" fillId="0" borderId="2" xfId="19" applyNumberFormat="1" applyFont="1" applyFill="1" applyBorder="1" applyAlignment="1" applyProtection="1">
      <alignment vertical="center"/>
      <protection locked="0"/>
    </xf>
    <xf numFmtId="207" fontId="17" fillId="0" borderId="2" xfId="19" applyNumberFormat="1" applyFont="1" applyFill="1" applyBorder="1" applyAlignment="1">
      <alignment vertical="center"/>
      <protection/>
    </xf>
    <xf numFmtId="207" fontId="10" fillId="0" borderId="2" xfId="19" applyNumberFormat="1" applyFont="1" applyFill="1" applyBorder="1" applyAlignment="1" quotePrefix="1">
      <alignment horizontal="center" vertical="center"/>
      <protection/>
    </xf>
    <xf numFmtId="207" fontId="17" fillId="0" borderId="0" xfId="19" applyNumberFormat="1" applyFont="1" applyBorder="1" applyAlignment="1">
      <alignment horizontal="distributed" vertical="center"/>
      <protection/>
    </xf>
    <xf numFmtId="207" fontId="10" fillId="0" borderId="0" xfId="19" applyNumberFormat="1" applyFont="1" applyBorder="1" applyAlignment="1" quotePrefix="1">
      <alignment horizontal="center" vertical="center"/>
      <protection/>
    </xf>
    <xf numFmtId="207" fontId="19" fillId="0" borderId="0" xfId="19" applyNumberFormat="1" applyFont="1" applyFill="1" applyAlignment="1" quotePrefix="1">
      <alignment horizontal="center" vertical="center" wrapText="1"/>
      <protection/>
    </xf>
    <xf numFmtId="207" fontId="18" fillId="0" borderId="0" xfId="19" applyNumberFormat="1" applyFont="1" applyFill="1" applyAlignment="1">
      <alignment vertical="center"/>
      <protection/>
    </xf>
    <xf numFmtId="207" fontId="17" fillId="0" borderId="0" xfId="19" applyNumberFormat="1" applyFont="1" applyFill="1" applyAlignment="1" quotePrefix="1">
      <alignment horizontal="center" vertical="center"/>
      <protection/>
    </xf>
    <xf numFmtId="207" fontId="18" fillId="0" borderId="0" xfId="19" applyNumberFormat="1" applyFont="1" applyBorder="1" applyAlignment="1">
      <alignment vertical="center"/>
      <protection/>
    </xf>
    <xf numFmtId="207" fontId="19" fillId="0" borderId="0" xfId="19" applyNumberFormat="1" applyFont="1" applyBorder="1" applyAlignment="1" quotePrefix="1">
      <alignment horizontal="distributed" vertical="center"/>
      <protection/>
    </xf>
    <xf numFmtId="207" fontId="18" fillId="0" borderId="0" xfId="19" applyNumberFormat="1" applyFont="1" applyBorder="1" applyAlignment="1" quotePrefix="1">
      <alignment horizontal="center" vertical="center"/>
      <protection/>
    </xf>
    <xf numFmtId="207" fontId="0" fillId="0" borderId="2" xfId="19" applyNumberFormat="1" applyFont="1" applyBorder="1" applyAlignment="1">
      <alignment vertical="center"/>
      <protection/>
    </xf>
    <xf numFmtId="207" fontId="10" fillId="0" borderId="0" xfId="19" applyNumberFormat="1" applyFont="1" applyFill="1" applyAlignment="1" quotePrefix="1">
      <alignment horizontal="distributed" vertical="center"/>
      <protection/>
    </xf>
    <xf numFmtId="207" fontId="17" fillId="0" borderId="0" xfId="19" applyNumberFormat="1" applyFont="1" applyAlignment="1" applyProtection="1">
      <alignment vertical="center"/>
      <protection/>
    </xf>
    <xf numFmtId="207" fontId="17" fillId="0" borderId="0" xfId="19" applyNumberFormat="1" applyFont="1" applyFill="1" applyAlignment="1" applyProtection="1">
      <alignment vertical="center"/>
      <protection/>
    </xf>
    <xf numFmtId="207" fontId="0" fillId="0" borderId="0" xfId="19" applyNumberFormat="1" applyFont="1" applyBorder="1" applyAlignment="1" applyProtection="1">
      <alignment vertical="center"/>
      <protection locked="0"/>
    </xf>
    <xf numFmtId="207" fontId="10" fillId="0" borderId="5" xfId="19" applyNumberFormat="1" applyFont="1" applyBorder="1" applyAlignment="1">
      <alignment horizontal="distributed" vertical="center"/>
      <protection/>
    </xf>
    <xf numFmtId="207" fontId="17" fillId="0" borderId="6" xfId="19" applyNumberFormat="1" applyFont="1" applyBorder="1" applyAlignment="1" quotePrefix="1">
      <alignment horizontal="distributed" vertical="center"/>
      <protection/>
    </xf>
    <xf numFmtId="207" fontId="17" fillId="0" borderId="7" xfId="19" applyNumberFormat="1" applyFont="1" applyBorder="1" applyAlignment="1" quotePrefix="1">
      <alignment horizontal="distributed" vertical="center"/>
      <protection/>
    </xf>
    <xf numFmtId="207" fontId="17" fillId="0" borderId="7" xfId="19" applyNumberFormat="1" applyFont="1" applyBorder="1" applyAlignment="1">
      <alignment horizontal="distributed" vertical="center"/>
      <protection/>
    </xf>
    <xf numFmtId="207" fontId="17" fillId="0" borderId="6" xfId="19" applyNumberFormat="1" applyFont="1" applyBorder="1" applyAlignment="1">
      <alignment horizontal="distributed" vertical="center"/>
      <protection/>
    </xf>
    <xf numFmtId="207" fontId="10" fillId="0" borderId="8" xfId="19" applyNumberFormat="1" applyFont="1" applyBorder="1" applyAlignment="1">
      <alignment horizontal="distributed" vertical="center"/>
      <protection/>
    </xf>
    <xf numFmtId="207" fontId="17" fillId="0" borderId="9" xfId="19" applyNumberFormat="1" applyFont="1" applyBorder="1" applyAlignment="1" quotePrefix="1">
      <alignment horizontal="distributed" vertical="center"/>
      <protection/>
    </xf>
    <xf numFmtId="207" fontId="10" fillId="0" borderId="10" xfId="19" applyNumberFormat="1" applyFont="1" applyBorder="1" applyAlignment="1">
      <alignment horizontal="distributed" vertical="center"/>
      <protection/>
    </xf>
    <xf numFmtId="207" fontId="17" fillId="0" borderId="10" xfId="19" applyNumberFormat="1" applyFont="1" applyBorder="1" applyAlignment="1" quotePrefix="1">
      <alignment horizontal="distributed" vertical="center"/>
      <protection/>
    </xf>
    <xf numFmtId="207" fontId="17" fillId="0" borderId="11" xfId="19" applyNumberFormat="1" applyFont="1" applyBorder="1" applyAlignment="1" quotePrefix="1">
      <alignment horizontal="distributed" vertical="center"/>
      <protection/>
    </xf>
    <xf numFmtId="207" fontId="10" fillId="0" borderId="12" xfId="19" applyNumberFormat="1" applyFont="1" applyBorder="1" applyAlignment="1">
      <alignment horizontal="distributed" vertical="center"/>
      <protection/>
    </xf>
    <xf numFmtId="207" fontId="17" fillId="0" borderId="13" xfId="19" applyNumberFormat="1" applyFont="1" applyBorder="1" applyAlignment="1" quotePrefix="1">
      <alignment horizontal="distributed" vertical="center"/>
      <protection/>
    </xf>
    <xf numFmtId="0" fontId="0" fillId="0" borderId="7" xfId="19" applyFont="1" applyBorder="1" applyAlignment="1">
      <alignment horizontal="distributed"/>
      <protection/>
    </xf>
    <xf numFmtId="0" fontId="0" fillId="0" borderId="6" xfId="19" applyFont="1" applyBorder="1" applyAlignment="1">
      <alignment horizontal="distributed"/>
      <protection/>
    </xf>
    <xf numFmtId="207" fontId="10" fillId="0" borderId="14" xfId="19" applyNumberFormat="1" applyFont="1" applyBorder="1" applyAlignment="1">
      <alignment horizontal="distributed" vertical="center"/>
      <protection/>
    </xf>
    <xf numFmtId="207" fontId="10" fillId="0" borderId="15" xfId="19" applyNumberFormat="1" applyFont="1" applyBorder="1" applyAlignment="1">
      <alignment horizontal="distributed" vertical="center"/>
      <protection/>
    </xf>
    <xf numFmtId="207" fontId="17" fillId="0" borderId="16" xfId="19" applyNumberFormat="1" applyFont="1" applyBorder="1" applyAlignment="1">
      <alignment horizontal="distributed" vertical="center"/>
      <protection/>
    </xf>
    <xf numFmtId="207" fontId="17" fillId="0" borderId="17" xfId="19" applyNumberFormat="1" applyFont="1" applyBorder="1" applyAlignment="1">
      <alignment horizontal="distributed" vertical="center"/>
      <protection/>
    </xf>
    <xf numFmtId="207" fontId="17" fillId="0" borderId="13" xfId="19" applyNumberFormat="1" applyFont="1" applyBorder="1" applyAlignment="1">
      <alignment horizontal="distributed" vertical="center"/>
      <protection/>
    </xf>
    <xf numFmtId="207" fontId="17" fillId="0" borderId="15" xfId="19" applyNumberFormat="1" applyFont="1" applyBorder="1" applyAlignment="1">
      <alignment horizontal="distributed" vertical="center"/>
      <protection/>
    </xf>
    <xf numFmtId="207" fontId="13" fillId="0" borderId="0" xfId="19" applyNumberFormat="1" applyFont="1" applyAlignment="1" quotePrefix="1">
      <alignment horizontal="distributed" vertical="center"/>
      <protection/>
    </xf>
    <xf numFmtId="207" fontId="12" fillId="0" borderId="0" xfId="19" applyNumberFormat="1" applyFont="1" applyAlignment="1">
      <alignment horizontal="distributed" vertical="center"/>
      <protection/>
    </xf>
    <xf numFmtId="207" fontId="13" fillId="0" borderId="0" xfId="19" applyNumberFormat="1" applyFont="1" applyAlignment="1">
      <alignment horizontal="distributed" vertical="center"/>
      <protection/>
    </xf>
    <xf numFmtId="207" fontId="16" fillId="0" borderId="0" xfId="19" applyNumberFormat="1" applyFont="1" applyFill="1" applyBorder="1" applyAlignment="1" applyProtection="1">
      <alignment horizontal="left" vertical="center" wrapText="1"/>
      <protection locked="0"/>
    </xf>
    <xf numFmtId="207" fontId="17" fillId="0" borderId="10" xfId="19" applyNumberFormat="1" applyFont="1" applyBorder="1" applyAlignment="1">
      <alignment horizontal="distributed" vertical="center"/>
      <protection/>
    </xf>
    <xf numFmtId="207" fontId="17" fillId="0" borderId="11" xfId="19" applyNumberFormat="1" applyFont="1" applyBorder="1" applyAlignment="1">
      <alignment horizontal="distributed" vertical="center"/>
      <protection/>
    </xf>
    <xf numFmtId="207" fontId="10" fillId="0" borderId="18" xfId="19" applyNumberFormat="1" applyFont="1" applyBorder="1" applyAlignment="1">
      <alignment horizontal="distributed" vertical="center"/>
      <protection/>
    </xf>
    <xf numFmtId="207" fontId="17" fillId="0" borderId="19" xfId="19" applyNumberFormat="1" applyFont="1" applyBorder="1" applyAlignment="1">
      <alignment horizontal="distributed" vertical="center"/>
      <protection/>
    </xf>
    <xf numFmtId="207" fontId="17" fillId="0" borderId="20" xfId="19" applyNumberFormat="1" applyFont="1" applyBorder="1" applyAlignment="1">
      <alignment horizontal="distributed" vertical="center"/>
      <protection/>
    </xf>
    <xf numFmtId="207" fontId="10" fillId="0" borderId="7" xfId="19" applyNumberFormat="1" applyFont="1" applyBorder="1" applyAlignment="1">
      <alignment horizontal="distributed" vertical="center"/>
      <protection/>
    </xf>
  </cellXfs>
  <cellStyles count="14">
    <cellStyle name="Normal" xfId="0"/>
    <cellStyle name="eng" xfId="15"/>
    <cellStyle name="lu" xfId="16"/>
    <cellStyle name="Normal - Style1" xfId="17"/>
    <cellStyle name="Normal_Basic Assumptions" xfId="18"/>
    <cellStyle name="一般_丁三員工人數綜計表" xfId="19"/>
    <cellStyle name="Comma" xfId="20"/>
    <cellStyle name="Comma [0]" xfId="21"/>
    <cellStyle name="Followed Hyperlink" xfId="22"/>
    <cellStyle name="Percent" xfId="23"/>
    <cellStyle name="Currency" xfId="24"/>
    <cellStyle name="Currency [0]" xfId="25"/>
    <cellStyle name="貨幣[0]_A-DET07" xfId="26"/>
    <cellStyle name="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dimension ref="A1:BF100"/>
  <sheetViews>
    <sheetView tabSelected="1" view="pageBreakPreview" zoomScaleSheetLayoutView="100" workbookViewId="0" topLeftCell="I1">
      <selection activeCell="O9" sqref="O9"/>
    </sheetView>
  </sheetViews>
  <sheetFormatPr defaultColWidth="9.00390625" defaultRowHeight="15.75"/>
  <cols>
    <col min="1" max="1" width="7.125" style="2" customWidth="1"/>
    <col min="2" max="12" width="7.00390625" style="2" customWidth="1"/>
    <col min="13" max="13" width="27.625" style="2" customWidth="1"/>
    <col min="14" max="29" width="7.00390625" style="2" customWidth="1"/>
    <col min="30" max="30" width="27.625" style="2" customWidth="1"/>
    <col min="31" max="16384" width="7.00390625" style="2" customWidth="1"/>
  </cols>
  <sheetData>
    <row r="1" spans="1:55" ht="8.25" customHeight="1">
      <c r="A1" s="1"/>
      <c r="Z1" s="1"/>
      <c r="AD1" s="1"/>
      <c r="AE1" s="1"/>
      <c r="BC1" s="1"/>
    </row>
    <row r="2" spans="1:58" ht="25.5" customHeight="1">
      <c r="A2" s="3"/>
      <c r="B2" s="3"/>
      <c r="C2" s="3"/>
      <c r="D2" s="3"/>
      <c r="E2" s="3"/>
      <c r="F2" s="3"/>
      <c r="G2" s="3"/>
      <c r="H2" s="80" t="s">
        <v>49</v>
      </c>
      <c r="I2" s="80"/>
      <c r="J2" s="80"/>
      <c r="K2" s="80"/>
      <c r="L2" s="80"/>
      <c r="M2" s="80"/>
      <c r="N2" s="81" t="s">
        <v>48</v>
      </c>
      <c r="O2" s="82"/>
      <c r="P2" s="82"/>
      <c r="Q2" s="82"/>
      <c r="R2" s="82"/>
      <c r="S2" s="82"/>
      <c r="T2" s="3"/>
      <c r="U2" s="3"/>
      <c r="V2" s="3"/>
      <c r="W2" s="3"/>
      <c r="X2" s="3"/>
      <c r="Y2" s="3"/>
      <c r="Z2" s="3"/>
      <c r="AA2" s="3"/>
      <c r="AB2" s="3"/>
      <c r="AC2" s="3"/>
      <c r="AD2" s="4"/>
      <c r="AE2" s="4"/>
      <c r="AF2" s="4"/>
      <c r="AG2" s="4"/>
      <c r="AH2" s="4"/>
      <c r="AI2" s="81" t="s">
        <v>60</v>
      </c>
      <c r="AJ2" s="82"/>
      <c r="AK2" s="82"/>
      <c r="AL2" s="82"/>
      <c r="AM2" s="82"/>
      <c r="AN2" s="82"/>
      <c r="AO2" s="82"/>
      <c r="AP2" s="82"/>
      <c r="AQ2" s="81" t="s">
        <v>14</v>
      </c>
      <c r="AR2" s="82"/>
      <c r="AS2" s="82"/>
      <c r="AT2" s="82"/>
      <c r="AU2" s="82"/>
      <c r="AV2" s="82"/>
      <c r="AY2" s="4"/>
      <c r="AZ2" s="4"/>
      <c r="BA2" s="4"/>
      <c r="BB2" s="4"/>
      <c r="BC2" s="4"/>
      <c r="BD2" s="4"/>
      <c r="BE2" s="4"/>
      <c r="BF2" s="4"/>
    </row>
    <row r="3" spans="1:58" s="7" customFormat="1" ht="7.5" customHeight="1" thickBot="1">
      <c r="A3" s="5"/>
      <c r="B3" s="5"/>
      <c r="C3" s="5"/>
      <c r="D3" s="5"/>
      <c r="E3" s="5"/>
      <c r="F3" s="5"/>
      <c r="G3" s="5"/>
      <c r="H3" s="5"/>
      <c r="I3" s="5"/>
      <c r="J3" s="6"/>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6"/>
      <c r="AO3" s="5"/>
      <c r="AP3" s="5"/>
      <c r="AQ3" s="5"/>
      <c r="AR3" s="5"/>
      <c r="AS3" s="5"/>
      <c r="AT3" s="5"/>
      <c r="AU3" s="5"/>
      <c r="AV3" s="5"/>
      <c r="AW3" s="5"/>
      <c r="AX3" s="5"/>
      <c r="AY3" s="5"/>
      <c r="AZ3" s="5"/>
      <c r="BA3" s="5"/>
      <c r="BB3" s="5"/>
      <c r="BC3" s="5"/>
      <c r="BD3" s="5"/>
      <c r="BE3" s="5"/>
      <c r="BF3" s="5"/>
    </row>
    <row r="4" spans="1:58" s="8" customFormat="1" ht="18.75" customHeight="1">
      <c r="A4" s="67" t="s">
        <v>15</v>
      </c>
      <c r="B4" s="84"/>
      <c r="C4" s="84"/>
      <c r="D4" s="84"/>
      <c r="E4" s="84"/>
      <c r="F4" s="84"/>
      <c r="G4" s="84"/>
      <c r="H4" s="84"/>
      <c r="I4" s="84"/>
      <c r="J4" s="84"/>
      <c r="K4" s="84"/>
      <c r="L4" s="85"/>
      <c r="M4" s="86" t="s">
        <v>16</v>
      </c>
      <c r="N4" s="74" t="s">
        <v>17</v>
      </c>
      <c r="O4" s="68"/>
      <c r="P4" s="68"/>
      <c r="Q4" s="68"/>
      <c r="R4" s="68"/>
      <c r="S4" s="68"/>
      <c r="T4" s="68"/>
      <c r="U4" s="68"/>
      <c r="V4" s="68"/>
      <c r="W4" s="68"/>
      <c r="X4" s="68"/>
      <c r="Y4" s="68"/>
      <c r="Z4" s="68"/>
      <c r="AA4" s="68"/>
      <c r="AB4" s="68"/>
      <c r="AC4" s="68"/>
      <c r="AD4" s="75" t="s">
        <v>16</v>
      </c>
      <c r="AE4" s="70" t="s">
        <v>18</v>
      </c>
      <c r="AF4" s="78"/>
      <c r="AG4" s="78"/>
      <c r="AH4" s="79"/>
      <c r="AI4" s="74" t="s">
        <v>19</v>
      </c>
      <c r="AJ4" s="68"/>
      <c r="AK4" s="68"/>
      <c r="AL4" s="68"/>
      <c r="AM4" s="68"/>
      <c r="AN4" s="68"/>
      <c r="AO4" s="68"/>
      <c r="AP4" s="68"/>
      <c r="AQ4" s="67" t="s">
        <v>20</v>
      </c>
      <c r="AR4" s="68"/>
      <c r="AS4" s="68"/>
      <c r="AT4" s="68"/>
      <c r="AU4" s="68"/>
      <c r="AV4" s="68"/>
      <c r="AW4" s="68"/>
      <c r="AX4" s="68"/>
      <c r="AY4" s="68"/>
      <c r="AZ4" s="68"/>
      <c r="BA4" s="68"/>
      <c r="BB4" s="69"/>
      <c r="BC4" s="70" t="s">
        <v>21</v>
      </c>
      <c r="BD4" s="71"/>
      <c r="BE4" s="71"/>
      <c r="BF4" s="71"/>
    </row>
    <row r="5" spans="1:58" s="9" customFormat="1" ht="18.75" customHeight="1">
      <c r="A5" s="63" t="s">
        <v>22</v>
      </c>
      <c r="B5" s="72"/>
      <c r="C5" s="72"/>
      <c r="D5" s="73"/>
      <c r="E5" s="60" t="s">
        <v>23</v>
      </c>
      <c r="F5" s="62"/>
      <c r="G5" s="62"/>
      <c r="H5" s="61"/>
      <c r="I5" s="60" t="s">
        <v>24</v>
      </c>
      <c r="J5" s="62"/>
      <c r="K5" s="62"/>
      <c r="L5" s="61"/>
      <c r="M5" s="87"/>
      <c r="N5" s="60" t="s">
        <v>25</v>
      </c>
      <c r="O5" s="62"/>
      <c r="P5" s="62"/>
      <c r="Q5" s="61"/>
      <c r="R5" s="60" t="s">
        <v>26</v>
      </c>
      <c r="S5" s="62"/>
      <c r="T5" s="62"/>
      <c r="U5" s="61"/>
      <c r="V5" s="60" t="s">
        <v>27</v>
      </c>
      <c r="W5" s="62"/>
      <c r="X5" s="62"/>
      <c r="Y5" s="61"/>
      <c r="Z5" s="60" t="s">
        <v>28</v>
      </c>
      <c r="AA5" s="62"/>
      <c r="AB5" s="62"/>
      <c r="AC5" s="62"/>
      <c r="AD5" s="76"/>
      <c r="AE5" s="60" t="s">
        <v>29</v>
      </c>
      <c r="AF5" s="62"/>
      <c r="AG5" s="62"/>
      <c r="AH5" s="61"/>
      <c r="AI5" s="60" t="s">
        <v>25</v>
      </c>
      <c r="AJ5" s="62"/>
      <c r="AK5" s="62"/>
      <c r="AL5" s="61"/>
      <c r="AM5" s="60" t="s">
        <v>26</v>
      </c>
      <c r="AN5" s="62"/>
      <c r="AO5" s="62"/>
      <c r="AP5" s="61"/>
      <c r="AQ5" s="60" t="s">
        <v>27</v>
      </c>
      <c r="AR5" s="63"/>
      <c r="AS5" s="63"/>
      <c r="AT5" s="64"/>
      <c r="AU5" s="60" t="s">
        <v>28</v>
      </c>
      <c r="AV5" s="63"/>
      <c r="AW5" s="63"/>
      <c r="AX5" s="64"/>
      <c r="AY5" s="60" t="s">
        <v>29</v>
      </c>
      <c r="AZ5" s="62"/>
      <c r="BA5" s="62"/>
      <c r="BB5" s="61"/>
      <c r="BC5" s="65" t="s">
        <v>30</v>
      </c>
      <c r="BD5" s="66"/>
      <c r="BE5" s="66"/>
      <c r="BF5" s="66"/>
    </row>
    <row r="6" spans="1:58" s="9" customFormat="1" ht="21" customHeight="1">
      <c r="A6" s="89" t="s">
        <v>31</v>
      </c>
      <c r="B6" s="61"/>
      <c r="C6" s="60" t="s">
        <v>32</v>
      </c>
      <c r="D6" s="61"/>
      <c r="E6" s="60" t="s">
        <v>31</v>
      </c>
      <c r="F6" s="61"/>
      <c r="G6" s="60" t="s">
        <v>32</v>
      </c>
      <c r="H6" s="61"/>
      <c r="I6" s="60" t="s">
        <v>31</v>
      </c>
      <c r="J6" s="61"/>
      <c r="K6" s="60" t="s">
        <v>32</v>
      </c>
      <c r="L6" s="61"/>
      <c r="M6" s="87"/>
      <c r="N6" s="60" t="s">
        <v>31</v>
      </c>
      <c r="O6" s="61"/>
      <c r="P6" s="60" t="s">
        <v>32</v>
      </c>
      <c r="Q6" s="61"/>
      <c r="R6" s="60" t="s">
        <v>31</v>
      </c>
      <c r="S6" s="61"/>
      <c r="T6" s="60" t="s">
        <v>32</v>
      </c>
      <c r="U6" s="61"/>
      <c r="V6" s="60" t="s">
        <v>31</v>
      </c>
      <c r="W6" s="61"/>
      <c r="X6" s="60" t="s">
        <v>32</v>
      </c>
      <c r="Y6" s="61"/>
      <c r="Z6" s="60" t="s">
        <v>31</v>
      </c>
      <c r="AA6" s="61"/>
      <c r="AB6" s="60" t="s">
        <v>32</v>
      </c>
      <c r="AC6" s="62"/>
      <c r="AD6" s="76"/>
      <c r="AE6" s="60" t="s">
        <v>31</v>
      </c>
      <c r="AF6" s="61"/>
      <c r="AG6" s="60" t="s">
        <v>32</v>
      </c>
      <c r="AH6" s="61"/>
      <c r="AI6" s="60" t="s">
        <v>31</v>
      </c>
      <c r="AJ6" s="61"/>
      <c r="AK6" s="60" t="s">
        <v>32</v>
      </c>
      <c r="AL6" s="61"/>
      <c r="AM6" s="60" t="s">
        <v>31</v>
      </c>
      <c r="AN6" s="61"/>
      <c r="AO6" s="60" t="s">
        <v>32</v>
      </c>
      <c r="AP6" s="61"/>
      <c r="AQ6" s="60" t="s">
        <v>31</v>
      </c>
      <c r="AR6" s="61"/>
      <c r="AS6" s="60" t="s">
        <v>32</v>
      </c>
      <c r="AT6" s="61"/>
      <c r="AU6" s="60" t="s">
        <v>31</v>
      </c>
      <c r="AV6" s="61"/>
      <c r="AW6" s="60" t="s">
        <v>32</v>
      </c>
      <c r="AX6" s="61"/>
      <c r="AY6" s="60" t="s">
        <v>31</v>
      </c>
      <c r="AZ6" s="61"/>
      <c r="BA6" s="60" t="s">
        <v>32</v>
      </c>
      <c r="BB6" s="61"/>
      <c r="BC6" s="60" t="s">
        <v>31</v>
      </c>
      <c r="BD6" s="61"/>
      <c r="BE6" s="60" t="s">
        <v>32</v>
      </c>
      <c r="BF6" s="62"/>
    </row>
    <row r="7" spans="1:58" s="9" customFormat="1" ht="27" customHeight="1" thickBot="1">
      <c r="A7" s="10" t="s">
        <v>33</v>
      </c>
      <c r="B7" s="10" t="s">
        <v>34</v>
      </c>
      <c r="C7" s="10" t="s">
        <v>33</v>
      </c>
      <c r="D7" s="10" t="s">
        <v>34</v>
      </c>
      <c r="E7" s="10" t="s">
        <v>33</v>
      </c>
      <c r="F7" s="10" t="s">
        <v>34</v>
      </c>
      <c r="G7" s="10" t="s">
        <v>33</v>
      </c>
      <c r="H7" s="10" t="s">
        <v>34</v>
      </c>
      <c r="I7" s="10" t="s">
        <v>33</v>
      </c>
      <c r="J7" s="10" t="s">
        <v>34</v>
      </c>
      <c r="K7" s="10" t="s">
        <v>33</v>
      </c>
      <c r="L7" s="10" t="s">
        <v>34</v>
      </c>
      <c r="M7" s="88"/>
      <c r="N7" s="10" t="s">
        <v>33</v>
      </c>
      <c r="O7" s="10" t="s">
        <v>34</v>
      </c>
      <c r="P7" s="10" t="s">
        <v>33</v>
      </c>
      <c r="Q7" s="10" t="s">
        <v>34</v>
      </c>
      <c r="R7" s="10" t="s">
        <v>33</v>
      </c>
      <c r="S7" s="10" t="s">
        <v>34</v>
      </c>
      <c r="T7" s="10" t="s">
        <v>33</v>
      </c>
      <c r="U7" s="10" t="s">
        <v>34</v>
      </c>
      <c r="V7" s="10" t="s">
        <v>33</v>
      </c>
      <c r="W7" s="10" t="s">
        <v>34</v>
      </c>
      <c r="X7" s="10" t="s">
        <v>33</v>
      </c>
      <c r="Y7" s="10" t="s">
        <v>34</v>
      </c>
      <c r="Z7" s="10" t="s">
        <v>33</v>
      </c>
      <c r="AA7" s="10" t="s">
        <v>34</v>
      </c>
      <c r="AB7" s="11" t="s">
        <v>33</v>
      </c>
      <c r="AC7" s="12" t="s">
        <v>34</v>
      </c>
      <c r="AD7" s="77"/>
      <c r="AE7" s="10" t="s">
        <v>33</v>
      </c>
      <c r="AF7" s="10" t="s">
        <v>34</v>
      </c>
      <c r="AG7" s="10" t="s">
        <v>33</v>
      </c>
      <c r="AH7" s="10" t="s">
        <v>34</v>
      </c>
      <c r="AI7" s="10" t="s">
        <v>33</v>
      </c>
      <c r="AJ7" s="10" t="s">
        <v>34</v>
      </c>
      <c r="AK7" s="10" t="s">
        <v>33</v>
      </c>
      <c r="AL7" s="10" t="s">
        <v>34</v>
      </c>
      <c r="AM7" s="10" t="s">
        <v>33</v>
      </c>
      <c r="AN7" s="10" t="s">
        <v>34</v>
      </c>
      <c r="AO7" s="10" t="s">
        <v>33</v>
      </c>
      <c r="AP7" s="10" t="s">
        <v>34</v>
      </c>
      <c r="AQ7" s="10" t="s">
        <v>33</v>
      </c>
      <c r="AR7" s="10" t="s">
        <v>34</v>
      </c>
      <c r="AS7" s="10" t="s">
        <v>33</v>
      </c>
      <c r="AT7" s="10" t="s">
        <v>34</v>
      </c>
      <c r="AU7" s="10" t="s">
        <v>33</v>
      </c>
      <c r="AV7" s="10" t="s">
        <v>34</v>
      </c>
      <c r="AW7" s="10" t="s">
        <v>33</v>
      </c>
      <c r="AX7" s="10" t="s">
        <v>34</v>
      </c>
      <c r="AY7" s="10" t="s">
        <v>33</v>
      </c>
      <c r="AZ7" s="10" t="s">
        <v>34</v>
      </c>
      <c r="BA7" s="10" t="s">
        <v>33</v>
      </c>
      <c r="BB7" s="10" t="s">
        <v>34</v>
      </c>
      <c r="BC7" s="10" t="s">
        <v>33</v>
      </c>
      <c r="BD7" s="10" t="s">
        <v>34</v>
      </c>
      <c r="BE7" s="11" t="s">
        <v>33</v>
      </c>
      <c r="BF7" s="12" t="s">
        <v>34</v>
      </c>
    </row>
    <row r="8" spans="1:58" s="15" customFormat="1" ht="9.75" customHeight="1">
      <c r="A8" s="13"/>
      <c r="B8" s="13"/>
      <c r="C8" s="13"/>
      <c r="D8" s="13"/>
      <c r="E8" s="13"/>
      <c r="F8" s="13"/>
      <c r="G8" s="13"/>
      <c r="H8" s="13"/>
      <c r="I8" s="13"/>
      <c r="J8" s="13"/>
      <c r="K8" s="13"/>
      <c r="L8" s="13"/>
      <c r="M8" s="14"/>
      <c r="N8" s="13"/>
      <c r="O8" s="13"/>
      <c r="P8" s="13"/>
      <c r="Q8" s="13"/>
      <c r="R8" s="13"/>
      <c r="S8" s="13"/>
      <c r="T8" s="13"/>
      <c r="U8" s="13"/>
      <c r="V8" s="13"/>
      <c r="W8" s="13"/>
      <c r="X8" s="13"/>
      <c r="Y8" s="13"/>
      <c r="Z8" s="13"/>
      <c r="AA8" s="13"/>
      <c r="AB8" s="13"/>
      <c r="AC8" s="13"/>
      <c r="AD8" s="14"/>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row>
    <row r="9" spans="1:58" s="18" customFormat="1" ht="19.5" customHeight="1">
      <c r="A9" s="16">
        <f aca="true" t="shared" si="0" ref="A9:L9">A10</f>
        <v>0</v>
      </c>
      <c r="B9" s="16">
        <f t="shared" si="0"/>
        <v>0</v>
      </c>
      <c r="C9" s="16">
        <f t="shared" si="0"/>
        <v>0</v>
      </c>
      <c r="D9" s="16">
        <f t="shared" si="0"/>
        <v>0</v>
      </c>
      <c r="E9" s="16">
        <f t="shared" si="0"/>
        <v>0</v>
      </c>
      <c r="F9" s="16">
        <f t="shared" si="0"/>
        <v>0</v>
      </c>
      <c r="G9" s="16">
        <f t="shared" si="0"/>
        <v>0</v>
      </c>
      <c r="H9" s="16">
        <f t="shared" si="0"/>
        <v>0</v>
      </c>
      <c r="I9" s="16">
        <f t="shared" si="0"/>
        <v>0</v>
      </c>
      <c r="J9" s="16">
        <f t="shared" si="0"/>
        <v>0</v>
      </c>
      <c r="K9" s="16">
        <f t="shared" si="0"/>
        <v>0</v>
      </c>
      <c r="L9" s="16">
        <f t="shared" si="0"/>
        <v>0</v>
      </c>
      <c r="M9" s="17" t="s">
        <v>35</v>
      </c>
      <c r="N9" s="16">
        <f aca="true" t="shared" si="1" ref="N9:AC9">N10</f>
        <v>412</v>
      </c>
      <c r="O9" s="16">
        <f t="shared" si="1"/>
        <v>0</v>
      </c>
      <c r="P9" s="16">
        <f t="shared" si="1"/>
        <v>802</v>
      </c>
      <c r="Q9" s="16">
        <f t="shared" si="1"/>
        <v>0</v>
      </c>
      <c r="R9" s="16">
        <f t="shared" si="1"/>
        <v>563</v>
      </c>
      <c r="S9" s="16">
        <f t="shared" si="1"/>
        <v>0</v>
      </c>
      <c r="T9" s="16">
        <f t="shared" si="1"/>
        <v>52</v>
      </c>
      <c r="U9" s="16">
        <f t="shared" si="1"/>
        <v>0</v>
      </c>
      <c r="V9" s="16">
        <f t="shared" si="1"/>
        <v>213</v>
      </c>
      <c r="W9" s="16">
        <f t="shared" si="1"/>
        <v>0</v>
      </c>
      <c r="X9" s="16">
        <f t="shared" si="1"/>
        <v>11</v>
      </c>
      <c r="Y9" s="16">
        <f t="shared" si="1"/>
        <v>0</v>
      </c>
      <c r="Z9" s="16">
        <f t="shared" si="1"/>
        <v>33</v>
      </c>
      <c r="AA9" s="16">
        <f t="shared" si="1"/>
        <v>0</v>
      </c>
      <c r="AB9" s="16">
        <f t="shared" si="1"/>
        <v>7</v>
      </c>
      <c r="AC9" s="16">
        <f t="shared" si="1"/>
        <v>0</v>
      </c>
      <c r="AD9" s="17" t="s">
        <v>35</v>
      </c>
      <c r="AE9" s="16">
        <f aca="true" t="shared" si="2" ref="AE9:BF9">AE10</f>
        <v>1221</v>
      </c>
      <c r="AF9" s="16">
        <f t="shared" si="2"/>
        <v>0</v>
      </c>
      <c r="AG9" s="16">
        <f t="shared" si="2"/>
        <v>872</v>
      </c>
      <c r="AH9" s="16">
        <f t="shared" si="2"/>
        <v>0</v>
      </c>
      <c r="AI9" s="16">
        <f t="shared" si="2"/>
        <v>413</v>
      </c>
      <c r="AJ9" s="16">
        <f t="shared" si="2"/>
        <v>0</v>
      </c>
      <c r="AK9" s="16">
        <f t="shared" si="2"/>
        <v>836</v>
      </c>
      <c r="AL9" s="16">
        <f t="shared" si="2"/>
        <v>0</v>
      </c>
      <c r="AM9" s="16">
        <f t="shared" si="2"/>
        <v>588</v>
      </c>
      <c r="AN9" s="16">
        <f t="shared" si="2"/>
        <v>0</v>
      </c>
      <c r="AO9" s="16">
        <f t="shared" si="2"/>
        <v>66</v>
      </c>
      <c r="AP9" s="16">
        <f t="shared" si="2"/>
        <v>0</v>
      </c>
      <c r="AQ9" s="16">
        <f t="shared" si="2"/>
        <v>225</v>
      </c>
      <c r="AR9" s="16">
        <f t="shared" si="2"/>
        <v>0</v>
      </c>
      <c r="AS9" s="16">
        <f t="shared" si="2"/>
        <v>9</v>
      </c>
      <c r="AT9" s="16">
        <f t="shared" si="2"/>
        <v>0</v>
      </c>
      <c r="AU9" s="16">
        <f t="shared" si="2"/>
        <v>36</v>
      </c>
      <c r="AV9" s="16">
        <f t="shared" si="2"/>
        <v>0</v>
      </c>
      <c r="AW9" s="16">
        <f t="shared" si="2"/>
        <v>10</v>
      </c>
      <c r="AX9" s="16">
        <f t="shared" si="2"/>
        <v>0</v>
      </c>
      <c r="AY9" s="16">
        <f t="shared" si="2"/>
        <v>1262</v>
      </c>
      <c r="AZ9" s="16">
        <f t="shared" si="2"/>
        <v>0</v>
      </c>
      <c r="BA9" s="16">
        <f t="shared" si="2"/>
        <v>921</v>
      </c>
      <c r="BB9" s="16">
        <f t="shared" si="2"/>
        <v>0</v>
      </c>
      <c r="BC9" s="16">
        <f t="shared" si="2"/>
        <v>-41</v>
      </c>
      <c r="BD9" s="16">
        <f t="shared" si="2"/>
        <v>0</v>
      </c>
      <c r="BE9" s="16">
        <f t="shared" si="2"/>
        <v>-49</v>
      </c>
      <c r="BF9" s="16">
        <f t="shared" si="2"/>
        <v>0</v>
      </c>
    </row>
    <row r="10" spans="1:58" s="20" customFormat="1" ht="19.5" customHeight="1">
      <c r="A10" s="15">
        <f aca="true" t="shared" si="3" ref="A10:L10">A11+A12</f>
        <v>0</v>
      </c>
      <c r="B10" s="15">
        <f t="shared" si="3"/>
        <v>0</v>
      </c>
      <c r="C10" s="15">
        <f t="shared" si="3"/>
        <v>0</v>
      </c>
      <c r="D10" s="15">
        <f t="shared" si="3"/>
        <v>0</v>
      </c>
      <c r="E10" s="15">
        <f t="shared" si="3"/>
        <v>0</v>
      </c>
      <c r="F10" s="15">
        <f t="shared" si="3"/>
        <v>0</v>
      </c>
      <c r="G10" s="15">
        <f t="shared" si="3"/>
        <v>0</v>
      </c>
      <c r="H10" s="15">
        <f t="shared" si="3"/>
        <v>0</v>
      </c>
      <c r="I10" s="15">
        <f t="shared" si="3"/>
        <v>0</v>
      </c>
      <c r="J10" s="15">
        <f t="shared" si="3"/>
        <v>0</v>
      </c>
      <c r="K10" s="15">
        <f t="shared" si="3"/>
        <v>0</v>
      </c>
      <c r="L10" s="15">
        <f t="shared" si="3"/>
        <v>0</v>
      </c>
      <c r="M10" s="19" t="s">
        <v>36</v>
      </c>
      <c r="N10" s="15">
        <f aca="true" t="shared" si="4" ref="N10:AC10">N11+N12</f>
        <v>412</v>
      </c>
      <c r="O10" s="15">
        <f t="shared" si="4"/>
        <v>0</v>
      </c>
      <c r="P10" s="15">
        <f t="shared" si="4"/>
        <v>802</v>
      </c>
      <c r="Q10" s="15">
        <f t="shared" si="4"/>
        <v>0</v>
      </c>
      <c r="R10" s="15">
        <f t="shared" si="4"/>
        <v>563</v>
      </c>
      <c r="S10" s="15">
        <f t="shared" si="4"/>
        <v>0</v>
      </c>
      <c r="T10" s="15">
        <f t="shared" si="4"/>
        <v>52</v>
      </c>
      <c r="U10" s="15">
        <f t="shared" si="4"/>
        <v>0</v>
      </c>
      <c r="V10" s="15">
        <f t="shared" si="4"/>
        <v>213</v>
      </c>
      <c r="W10" s="15">
        <f t="shared" si="4"/>
        <v>0</v>
      </c>
      <c r="X10" s="15">
        <f t="shared" si="4"/>
        <v>11</v>
      </c>
      <c r="Y10" s="15">
        <f t="shared" si="4"/>
        <v>0</v>
      </c>
      <c r="Z10" s="15">
        <f t="shared" si="4"/>
        <v>33</v>
      </c>
      <c r="AA10" s="15">
        <f t="shared" si="4"/>
        <v>0</v>
      </c>
      <c r="AB10" s="15">
        <f t="shared" si="4"/>
        <v>7</v>
      </c>
      <c r="AC10" s="15">
        <f t="shared" si="4"/>
        <v>0</v>
      </c>
      <c r="AD10" s="19" t="s">
        <v>36</v>
      </c>
      <c r="AE10" s="15">
        <f aca="true" t="shared" si="5" ref="AE10:BF10">AE11+AE12</f>
        <v>1221</v>
      </c>
      <c r="AF10" s="15">
        <f t="shared" si="5"/>
        <v>0</v>
      </c>
      <c r="AG10" s="15">
        <f t="shared" si="5"/>
        <v>872</v>
      </c>
      <c r="AH10" s="15">
        <f t="shared" si="5"/>
        <v>0</v>
      </c>
      <c r="AI10" s="15">
        <f t="shared" si="5"/>
        <v>413</v>
      </c>
      <c r="AJ10" s="15">
        <f t="shared" si="5"/>
        <v>0</v>
      </c>
      <c r="AK10" s="15">
        <f t="shared" si="5"/>
        <v>836</v>
      </c>
      <c r="AL10" s="15">
        <f t="shared" si="5"/>
        <v>0</v>
      </c>
      <c r="AM10" s="15">
        <f t="shared" si="5"/>
        <v>588</v>
      </c>
      <c r="AN10" s="15">
        <f t="shared" si="5"/>
        <v>0</v>
      </c>
      <c r="AO10" s="15">
        <f t="shared" si="5"/>
        <v>66</v>
      </c>
      <c r="AP10" s="15">
        <f t="shared" si="5"/>
        <v>0</v>
      </c>
      <c r="AQ10" s="15">
        <f t="shared" si="5"/>
        <v>225</v>
      </c>
      <c r="AR10" s="15">
        <f t="shared" si="5"/>
        <v>0</v>
      </c>
      <c r="AS10" s="15">
        <f t="shared" si="5"/>
        <v>9</v>
      </c>
      <c r="AT10" s="15">
        <f t="shared" si="5"/>
        <v>0</v>
      </c>
      <c r="AU10" s="15">
        <f t="shared" si="5"/>
        <v>36</v>
      </c>
      <c r="AV10" s="15">
        <f t="shared" si="5"/>
        <v>0</v>
      </c>
      <c r="AW10" s="15">
        <f t="shared" si="5"/>
        <v>10</v>
      </c>
      <c r="AX10" s="15">
        <f t="shared" si="5"/>
        <v>0</v>
      </c>
      <c r="AY10" s="15">
        <f t="shared" si="5"/>
        <v>1262</v>
      </c>
      <c r="AZ10" s="15">
        <f t="shared" si="5"/>
        <v>0</v>
      </c>
      <c r="BA10" s="15">
        <f t="shared" si="5"/>
        <v>921</v>
      </c>
      <c r="BB10" s="15">
        <f t="shared" si="5"/>
        <v>0</v>
      </c>
      <c r="BC10" s="15">
        <f t="shared" si="5"/>
        <v>-41</v>
      </c>
      <c r="BD10" s="15">
        <f t="shared" si="5"/>
        <v>0</v>
      </c>
      <c r="BE10" s="15">
        <f t="shared" si="5"/>
        <v>-49</v>
      </c>
      <c r="BF10" s="15">
        <f t="shared" si="5"/>
        <v>0</v>
      </c>
    </row>
    <row r="11" spans="1:58" s="20" customFormat="1" ht="19.5" customHeight="1">
      <c r="A11" s="21"/>
      <c r="B11" s="21"/>
      <c r="C11" s="21"/>
      <c r="D11" s="21"/>
      <c r="E11" s="21"/>
      <c r="F11" s="21"/>
      <c r="G11" s="21"/>
      <c r="H11" s="21"/>
      <c r="I11" s="15">
        <f aca="true" t="shared" si="6" ref="I11:L12">A11-E11</f>
        <v>0</v>
      </c>
      <c r="J11" s="15">
        <f t="shared" si="6"/>
        <v>0</v>
      </c>
      <c r="K11" s="15">
        <f t="shared" si="6"/>
        <v>0</v>
      </c>
      <c r="L11" s="15">
        <f t="shared" si="6"/>
        <v>0</v>
      </c>
      <c r="M11" s="22" t="s">
        <v>37</v>
      </c>
      <c r="N11" s="21">
        <v>412</v>
      </c>
      <c r="O11" s="21"/>
      <c r="P11" s="21">
        <v>802</v>
      </c>
      <c r="Q11" s="21"/>
      <c r="R11" s="21">
        <v>555</v>
      </c>
      <c r="S11" s="21"/>
      <c r="T11" s="21">
        <v>52</v>
      </c>
      <c r="U11" s="21"/>
      <c r="V11" s="21">
        <v>213</v>
      </c>
      <c r="W11" s="21"/>
      <c r="X11" s="21">
        <v>11</v>
      </c>
      <c r="Y11" s="21"/>
      <c r="Z11" s="21">
        <v>33</v>
      </c>
      <c r="AA11" s="21"/>
      <c r="AB11" s="21">
        <v>7</v>
      </c>
      <c r="AC11" s="21"/>
      <c r="AD11" s="22" t="s">
        <v>37</v>
      </c>
      <c r="AE11" s="15">
        <f aca="true" t="shared" si="7" ref="AE11:AH12">N11+R11+V11+Z11</f>
        <v>1213</v>
      </c>
      <c r="AF11" s="15">
        <f t="shared" si="7"/>
        <v>0</v>
      </c>
      <c r="AG11" s="15">
        <f t="shared" si="7"/>
        <v>872</v>
      </c>
      <c r="AH11" s="15">
        <f t="shared" si="7"/>
        <v>0</v>
      </c>
      <c r="AI11" s="21">
        <v>413</v>
      </c>
      <c r="AJ11" s="21"/>
      <c r="AK11" s="21">
        <v>836</v>
      </c>
      <c r="AL11" s="21"/>
      <c r="AM11" s="21">
        <v>580</v>
      </c>
      <c r="AN11" s="21"/>
      <c r="AO11" s="21">
        <v>66</v>
      </c>
      <c r="AP11" s="21"/>
      <c r="AQ11" s="21">
        <v>225</v>
      </c>
      <c r="AR11" s="21"/>
      <c r="AS11" s="21">
        <v>9</v>
      </c>
      <c r="AT11" s="21"/>
      <c r="AU11" s="21">
        <v>36</v>
      </c>
      <c r="AV11" s="21"/>
      <c r="AW11" s="21">
        <v>10</v>
      </c>
      <c r="AX11" s="21"/>
      <c r="AY11" s="15">
        <f aca="true" t="shared" si="8" ref="AY11:BB12">AI11+AM11+AQ11+AU11</f>
        <v>1254</v>
      </c>
      <c r="AZ11" s="15">
        <f t="shared" si="8"/>
        <v>0</v>
      </c>
      <c r="BA11" s="15">
        <f t="shared" si="8"/>
        <v>921</v>
      </c>
      <c r="BB11" s="15">
        <f t="shared" si="8"/>
        <v>0</v>
      </c>
      <c r="BC11" s="15">
        <f aca="true" t="shared" si="9" ref="BC11:BF12">AE11-AY11</f>
        <v>-41</v>
      </c>
      <c r="BD11" s="15">
        <f t="shared" si="9"/>
        <v>0</v>
      </c>
      <c r="BE11" s="15">
        <f t="shared" si="9"/>
        <v>-49</v>
      </c>
      <c r="BF11" s="15">
        <f t="shared" si="9"/>
        <v>0</v>
      </c>
    </row>
    <row r="12" spans="1:58" s="20" customFormat="1" ht="19.5" customHeight="1">
      <c r="A12" s="21"/>
      <c r="B12" s="21"/>
      <c r="C12" s="21"/>
      <c r="D12" s="21"/>
      <c r="E12" s="21"/>
      <c r="F12" s="21"/>
      <c r="G12" s="21"/>
      <c r="H12" s="21"/>
      <c r="I12" s="15">
        <f t="shared" si="6"/>
        <v>0</v>
      </c>
      <c r="J12" s="15">
        <f t="shared" si="6"/>
        <v>0</v>
      </c>
      <c r="K12" s="15">
        <f t="shared" si="6"/>
        <v>0</v>
      </c>
      <c r="L12" s="15">
        <f t="shared" si="6"/>
        <v>0</v>
      </c>
      <c r="M12" s="22" t="s">
        <v>38</v>
      </c>
      <c r="N12" s="21"/>
      <c r="O12" s="21"/>
      <c r="P12" s="21"/>
      <c r="Q12" s="21"/>
      <c r="R12" s="21">
        <v>8</v>
      </c>
      <c r="S12" s="21"/>
      <c r="T12" s="21"/>
      <c r="U12" s="21"/>
      <c r="V12" s="21"/>
      <c r="W12" s="21"/>
      <c r="X12" s="21"/>
      <c r="Y12" s="21"/>
      <c r="Z12" s="21"/>
      <c r="AA12" s="21"/>
      <c r="AB12" s="21"/>
      <c r="AC12" s="21"/>
      <c r="AD12" s="22" t="s">
        <v>38</v>
      </c>
      <c r="AE12" s="15">
        <f t="shared" si="7"/>
        <v>8</v>
      </c>
      <c r="AF12" s="15">
        <f t="shared" si="7"/>
        <v>0</v>
      </c>
      <c r="AG12" s="15">
        <f t="shared" si="7"/>
        <v>0</v>
      </c>
      <c r="AH12" s="15">
        <f t="shared" si="7"/>
        <v>0</v>
      </c>
      <c r="AI12" s="21"/>
      <c r="AJ12" s="21"/>
      <c r="AK12" s="21"/>
      <c r="AL12" s="21"/>
      <c r="AM12" s="21">
        <v>8</v>
      </c>
      <c r="AN12" s="21"/>
      <c r="AO12" s="21"/>
      <c r="AP12" s="21"/>
      <c r="AQ12" s="21"/>
      <c r="AR12" s="21"/>
      <c r="AS12" s="21"/>
      <c r="AT12" s="21"/>
      <c r="AU12" s="21"/>
      <c r="AV12" s="21"/>
      <c r="AW12" s="21"/>
      <c r="AX12" s="21"/>
      <c r="AY12" s="15">
        <f t="shared" si="8"/>
        <v>8</v>
      </c>
      <c r="AZ12" s="15">
        <f t="shared" si="8"/>
        <v>0</v>
      </c>
      <c r="BA12" s="15">
        <f t="shared" si="8"/>
        <v>0</v>
      </c>
      <c r="BB12" s="15">
        <f t="shared" si="8"/>
        <v>0</v>
      </c>
      <c r="BC12" s="15">
        <f t="shared" si="9"/>
        <v>0</v>
      </c>
      <c r="BD12" s="15">
        <f t="shared" si="9"/>
        <v>0</v>
      </c>
      <c r="BE12" s="15">
        <f t="shared" si="9"/>
        <v>0</v>
      </c>
      <c r="BF12" s="15">
        <f t="shared" si="9"/>
        <v>0</v>
      </c>
    </row>
    <row r="13" spans="1:58" s="20" customFormat="1" ht="14.25" customHeight="1">
      <c r="A13" s="15"/>
      <c r="B13" s="15"/>
      <c r="C13" s="15"/>
      <c r="D13" s="15"/>
      <c r="E13" s="15"/>
      <c r="F13" s="15"/>
      <c r="G13" s="15"/>
      <c r="H13" s="15"/>
      <c r="I13" s="15"/>
      <c r="J13" s="15"/>
      <c r="K13" s="15"/>
      <c r="L13" s="15"/>
      <c r="M13" s="23"/>
      <c r="N13" s="15"/>
      <c r="O13" s="15"/>
      <c r="P13" s="15"/>
      <c r="Q13" s="15"/>
      <c r="R13" s="15"/>
      <c r="S13" s="15"/>
      <c r="T13" s="15"/>
      <c r="U13" s="15"/>
      <c r="V13" s="15"/>
      <c r="W13" s="15"/>
      <c r="X13" s="15"/>
      <c r="Y13" s="15"/>
      <c r="Z13" s="15"/>
      <c r="AA13" s="15"/>
      <c r="AB13" s="15"/>
      <c r="AC13" s="15"/>
      <c r="AD13" s="23"/>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row>
    <row r="14" spans="1:58" s="25" customFormat="1" ht="19.5" customHeight="1">
      <c r="A14" s="16">
        <f aca="true" t="shared" si="10" ref="A14:L14">A15+A18+A21+A24+A27+A30</f>
        <v>1982</v>
      </c>
      <c r="B14" s="16">
        <f t="shared" si="10"/>
        <v>2</v>
      </c>
      <c r="C14" s="16">
        <f t="shared" si="10"/>
        <v>2321</v>
      </c>
      <c r="D14" s="16">
        <f t="shared" si="10"/>
        <v>0</v>
      </c>
      <c r="E14" s="16">
        <f t="shared" si="10"/>
        <v>2025</v>
      </c>
      <c r="F14" s="16">
        <f t="shared" si="10"/>
        <v>0</v>
      </c>
      <c r="G14" s="16">
        <f t="shared" si="10"/>
        <v>2664</v>
      </c>
      <c r="H14" s="16">
        <f t="shared" si="10"/>
        <v>0</v>
      </c>
      <c r="I14" s="16">
        <f t="shared" si="10"/>
        <v>-43</v>
      </c>
      <c r="J14" s="16">
        <f t="shared" si="10"/>
        <v>2</v>
      </c>
      <c r="K14" s="16">
        <f t="shared" si="10"/>
        <v>-343</v>
      </c>
      <c r="L14" s="16">
        <f t="shared" si="10"/>
        <v>0</v>
      </c>
      <c r="M14" s="17" t="s">
        <v>39</v>
      </c>
      <c r="N14" s="16">
        <f aca="true" t="shared" si="11" ref="N14:AC14">N15+N18+N21+N24+N27+N30</f>
        <v>11640</v>
      </c>
      <c r="O14" s="16">
        <f t="shared" si="11"/>
        <v>104</v>
      </c>
      <c r="P14" s="16">
        <f t="shared" si="11"/>
        <v>23835</v>
      </c>
      <c r="Q14" s="16">
        <f t="shared" si="11"/>
        <v>33</v>
      </c>
      <c r="R14" s="16">
        <f t="shared" si="11"/>
        <v>3174</v>
      </c>
      <c r="S14" s="16">
        <f t="shared" si="11"/>
        <v>45</v>
      </c>
      <c r="T14" s="16">
        <f t="shared" si="11"/>
        <v>7858</v>
      </c>
      <c r="U14" s="16">
        <f t="shared" si="11"/>
        <v>101</v>
      </c>
      <c r="V14" s="16">
        <f t="shared" si="11"/>
        <v>2095</v>
      </c>
      <c r="W14" s="16">
        <f t="shared" si="11"/>
        <v>12</v>
      </c>
      <c r="X14" s="16">
        <f t="shared" si="11"/>
        <v>1288</v>
      </c>
      <c r="Y14" s="16">
        <f t="shared" si="11"/>
        <v>57</v>
      </c>
      <c r="Z14" s="16">
        <f t="shared" si="11"/>
        <v>671</v>
      </c>
      <c r="AA14" s="16">
        <f t="shared" si="11"/>
        <v>8</v>
      </c>
      <c r="AB14" s="16">
        <f t="shared" si="11"/>
        <v>534</v>
      </c>
      <c r="AC14" s="16">
        <f t="shared" si="11"/>
        <v>10</v>
      </c>
      <c r="AD14" s="24" t="s">
        <v>40</v>
      </c>
      <c r="AE14" s="16">
        <f aca="true" t="shared" si="12" ref="AE14:BF14">AE15+AE18+AE21+AE24+AE27+AE30</f>
        <v>17580</v>
      </c>
      <c r="AF14" s="16">
        <f t="shared" si="12"/>
        <v>169</v>
      </c>
      <c r="AG14" s="16">
        <f t="shared" si="12"/>
        <v>33515</v>
      </c>
      <c r="AH14" s="16">
        <f t="shared" si="12"/>
        <v>201</v>
      </c>
      <c r="AI14" s="16">
        <f t="shared" si="12"/>
        <v>12008</v>
      </c>
      <c r="AJ14" s="16">
        <f t="shared" si="12"/>
        <v>220</v>
      </c>
      <c r="AK14" s="16">
        <f t="shared" si="12"/>
        <v>24263</v>
      </c>
      <c r="AL14" s="16">
        <f t="shared" si="12"/>
        <v>85</v>
      </c>
      <c r="AM14" s="16">
        <f t="shared" si="12"/>
        <v>3484</v>
      </c>
      <c r="AN14" s="16">
        <f t="shared" si="12"/>
        <v>52</v>
      </c>
      <c r="AO14" s="16">
        <f t="shared" si="12"/>
        <v>8059</v>
      </c>
      <c r="AP14" s="16">
        <f t="shared" si="12"/>
        <v>118</v>
      </c>
      <c r="AQ14" s="16">
        <f t="shared" si="12"/>
        <v>2116</v>
      </c>
      <c r="AR14" s="16">
        <f t="shared" si="12"/>
        <v>17</v>
      </c>
      <c r="AS14" s="16">
        <f t="shared" si="12"/>
        <v>939</v>
      </c>
      <c r="AT14" s="16">
        <f t="shared" si="12"/>
        <v>42</v>
      </c>
      <c r="AU14" s="16">
        <f t="shared" si="12"/>
        <v>917</v>
      </c>
      <c r="AV14" s="16">
        <f t="shared" si="12"/>
        <v>12</v>
      </c>
      <c r="AW14" s="16">
        <f t="shared" si="12"/>
        <v>1121</v>
      </c>
      <c r="AX14" s="16">
        <f t="shared" si="12"/>
        <v>18</v>
      </c>
      <c r="AY14" s="16">
        <f t="shared" si="12"/>
        <v>18525</v>
      </c>
      <c r="AZ14" s="16">
        <f t="shared" si="12"/>
        <v>301</v>
      </c>
      <c r="BA14" s="16">
        <f t="shared" si="12"/>
        <v>34382</v>
      </c>
      <c r="BB14" s="16">
        <f t="shared" si="12"/>
        <v>263</v>
      </c>
      <c r="BC14" s="16">
        <f t="shared" si="12"/>
        <v>-945</v>
      </c>
      <c r="BD14" s="16">
        <f t="shared" si="12"/>
        <v>-132</v>
      </c>
      <c r="BE14" s="16">
        <f t="shared" si="12"/>
        <v>-867</v>
      </c>
      <c r="BF14" s="16">
        <f t="shared" si="12"/>
        <v>-62</v>
      </c>
    </row>
    <row r="15" spans="1:58" s="28" customFormat="1" ht="19.5" customHeight="1">
      <c r="A15" s="26">
        <f aca="true" t="shared" si="13" ref="A15:K15">A16+A17</f>
        <v>0</v>
      </c>
      <c r="B15" s="26">
        <f t="shared" si="13"/>
        <v>0</v>
      </c>
      <c r="C15" s="26">
        <f t="shared" si="13"/>
        <v>0</v>
      </c>
      <c r="D15" s="26">
        <f t="shared" si="13"/>
        <v>0</v>
      </c>
      <c r="E15" s="26">
        <f t="shared" si="13"/>
        <v>0</v>
      </c>
      <c r="F15" s="26">
        <f t="shared" si="13"/>
        <v>0</v>
      </c>
      <c r="G15" s="26">
        <f t="shared" si="13"/>
        <v>0</v>
      </c>
      <c r="H15" s="26">
        <f t="shared" si="13"/>
        <v>0</v>
      </c>
      <c r="I15" s="26">
        <f t="shared" si="13"/>
        <v>0</v>
      </c>
      <c r="J15" s="26">
        <f t="shared" si="13"/>
        <v>0</v>
      </c>
      <c r="K15" s="26">
        <f t="shared" si="13"/>
        <v>0</v>
      </c>
      <c r="L15" s="26">
        <f>D15-H15</f>
        <v>0</v>
      </c>
      <c r="M15" s="56" t="s">
        <v>0</v>
      </c>
      <c r="N15" s="26">
        <f aca="true" t="shared" si="14" ref="N15:AC15">N16+N17</f>
        <v>445</v>
      </c>
      <c r="O15" s="26">
        <f t="shared" si="14"/>
        <v>0</v>
      </c>
      <c r="P15" s="26">
        <f t="shared" si="14"/>
        <v>1318</v>
      </c>
      <c r="Q15" s="26">
        <f t="shared" si="14"/>
        <v>6</v>
      </c>
      <c r="R15" s="26">
        <f t="shared" si="14"/>
        <v>274</v>
      </c>
      <c r="S15" s="26">
        <f t="shared" si="14"/>
        <v>32</v>
      </c>
      <c r="T15" s="26">
        <f t="shared" si="14"/>
        <v>329</v>
      </c>
      <c r="U15" s="26">
        <f t="shared" si="14"/>
        <v>59</v>
      </c>
      <c r="V15" s="26">
        <f t="shared" si="14"/>
        <v>697</v>
      </c>
      <c r="W15" s="26">
        <f t="shared" si="14"/>
        <v>2</v>
      </c>
      <c r="X15" s="26">
        <f t="shared" si="14"/>
        <v>687</v>
      </c>
      <c r="Y15" s="26">
        <f t="shared" si="14"/>
        <v>56</v>
      </c>
      <c r="Z15" s="26">
        <f t="shared" si="14"/>
        <v>79</v>
      </c>
      <c r="AA15" s="26">
        <f t="shared" si="14"/>
        <v>0</v>
      </c>
      <c r="AB15" s="26">
        <f t="shared" si="14"/>
        <v>220</v>
      </c>
      <c r="AC15" s="26">
        <f t="shared" si="14"/>
        <v>9</v>
      </c>
      <c r="AD15" s="56" t="s">
        <v>0</v>
      </c>
      <c r="AE15" s="26">
        <f aca="true" t="shared" si="15" ref="AE15:BF15">AE16+AE17</f>
        <v>1495</v>
      </c>
      <c r="AF15" s="26">
        <f t="shared" si="15"/>
        <v>34</v>
      </c>
      <c r="AG15" s="26">
        <f t="shared" si="15"/>
        <v>2554</v>
      </c>
      <c r="AH15" s="26">
        <f t="shared" si="15"/>
        <v>130</v>
      </c>
      <c r="AI15" s="26">
        <f t="shared" si="15"/>
        <v>596</v>
      </c>
      <c r="AJ15" s="26">
        <f t="shared" si="15"/>
        <v>3</v>
      </c>
      <c r="AK15" s="26">
        <f t="shared" si="15"/>
        <v>1361</v>
      </c>
      <c r="AL15" s="26">
        <f t="shared" si="15"/>
        <v>7</v>
      </c>
      <c r="AM15" s="26">
        <f t="shared" si="15"/>
        <v>344</v>
      </c>
      <c r="AN15" s="26">
        <f t="shared" si="15"/>
        <v>44</v>
      </c>
      <c r="AO15" s="26">
        <f t="shared" si="15"/>
        <v>329</v>
      </c>
      <c r="AP15" s="26">
        <f t="shared" si="15"/>
        <v>73</v>
      </c>
      <c r="AQ15" s="26">
        <f t="shared" si="15"/>
        <v>654</v>
      </c>
      <c r="AR15" s="26">
        <f t="shared" si="15"/>
        <v>6</v>
      </c>
      <c r="AS15" s="26">
        <f t="shared" si="15"/>
        <v>303</v>
      </c>
      <c r="AT15" s="26">
        <f t="shared" si="15"/>
        <v>40</v>
      </c>
      <c r="AU15" s="26">
        <f t="shared" si="15"/>
        <v>197</v>
      </c>
      <c r="AV15" s="26">
        <f t="shared" si="15"/>
        <v>0</v>
      </c>
      <c r="AW15" s="26">
        <f t="shared" si="15"/>
        <v>825</v>
      </c>
      <c r="AX15" s="26">
        <f t="shared" si="15"/>
        <v>18</v>
      </c>
      <c r="AY15" s="26">
        <f t="shared" si="15"/>
        <v>1791</v>
      </c>
      <c r="AZ15" s="26">
        <f t="shared" si="15"/>
        <v>53</v>
      </c>
      <c r="BA15" s="26">
        <f t="shared" si="15"/>
        <v>2818</v>
      </c>
      <c r="BB15" s="26">
        <f t="shared" si="15"/>
        <v>138</v>
      </c>
      <c r="BC15" s="26">
        <f t="shared" si="15"/>
        <v>-296</v>
      </c>
      <c r="BD15" s="26">
        <f t="shared" si="15"/>
        <v>-19</v>
      </c>
      <c r="BE15" s="26">
        <f t="shared" si="15"/>
        <v>-264</v>
      </c>
      <c r="BF15" s="26">
        <f t="shared" si="15"/>
        <v>-8</v>
      </c>
    </row>
    <row r="16" spans="1:58" s="28" customFormat="1" ht="19.5" customHeight="1">
      <c r="A16" s="29"/>
      <c r="B16" s="29"/>
      <c r="C16" s="29"/>
      <c r="D16" s="29"/>
      <c r="E16" s="29"/>
      <c r="F16" s="29"/>
      <c r="G16" s="29"/>
      <c r="H16" s="29"/>
      <c r="I16" s="26">
        <f aca="true" t="shared" si="16" ref="I16:K17">A16-E16</f>
        <v>0</v>
      </c>
      <c r="J16" s="26">
        <f t="shared" si="16"/>
        <v>0</v>
      </c>
      <c r="K16" s="26">
        <f t="shared" si="16"/>
        <v>0</v>
      </c>
      <c r="L16" s="26">
        <f>D16-H16</f>
        <v>0</v>
      </c>
      <c r="M16" s="30" t="s">
        <v>37</v>
      </c>
      <c r="N16" s="29">
        <v>442</v>
      </c>
      <c r="O16" s="29"/>
      <c r="P16" s="29">
        <v>1318</v>
      </c>
      <c r="Q16" s="29">
        <v>6</v>
      </c>
      <c r="R16" s="29">
        <v>274</v>
      </c>
      <c r="S16" s="29">
        <v>32</v>
      </c>
      <c r="T16" s="29">
        <v>329</v>
      </c>
      <c r="U16" s="29">
        <v>59</v>
      </c>
      <c r="V16" s="29">
        <v>688</v>
      </c>
      <c r="W16" s="29">
        <v>2</v>
      </c>
      <c r="X16" s="29">
        <v>685</v>
      </c>
      <c r="Y16" s="29">
        <v>56</v>
      </c>
      <c r="Z16" s="29">
        <v>79</v>
      </c>
      <c r="AA16" s="29"/>
      <c r="AB16" s="29">
        <v>220</v>
      </c>
      <c r="AC16" s="29">
        <v>9</v>
      </c>
      <c r="AD16" s="30" t="s">
        <v>37</v>
      </c>
      <c r="AE16" s="26">
        <f aca="true" t="shared" si="17" ref="AE16:AH17">N16+R16+V16+Z16</f>
        <v>1483</v>
      </c>
      <c r="AF16" s="26">
        <f t="shared" si="17"/>
        <v>34</v>
      </c>
      <c r="AG16" s="26">
        <f t="shared" si="17"/>
        <v>2552</v>
      </c>
      <c r="AH16" s="26">
        <f t="shared" si="17"/>
        <v>130</v>
      </c>
      <c r="AI16" s="29">
        <v>591</v>
      </c>
      <c r="AJ16" s="29">
        <v>3</v>
      </c>
      <c r="AK16" s="29">
        <v>1361</v>
      </c>
      <c r="AL16" s="29">
        <v>7</v>
      </c>
      <c r="AM16" s="29">
        <v>343</v>
      </c>
      <c r="AN16" s="29">
        <v>44</v>
      </c>
      <c r="AO16" s="29">
        <v>329</v>
      </c>
      <c r="AP16" s="29">
        <v>73</v>
      </c>
      <c r="AQ16" s="29">
        <v>647</v>
      </c>
      <c r="AR16" s="29">
        <v>6</v>
      </c>
      <c r="AS16" s="29">
        <v>302</v>
      </c>
      <c r="AT16" s="29">
        <v>40</v>
      </c>
      <c r="AU16" s="29">
        <v>197</v>
      </c>
      <c r="AV16" s="29"/>
      <c r="AW16" s="29">
        <v>825</v>
      </c>
      <c r="AX16" s="29">
        <v>18</v>
      </c>
      <c r="AY16" s="26">
        <f aca="true" t="shared" si="18" ref="AY16:BB17">AI16+AM16+AQ16+AU16</f>
        <v>1778</v>
      </c>
      <c r="AZ16" s="26">
        <f t="shared" si="18"/>
        <v>53</v>
      </c>
      <c r="BA16" s="26">
        <f t="shared" si="18"/>
        <v>2817</v>
      </c>
      <c r="BB16" s="26">
        <f t="shared" si="18"/>
        <v>138</v>
      </c>
      <c r="BC16" s="26">
        <f aca="true" t="shared" si="19" ref="BC16:BF17">AE16-AY16</f>
        <v>-295</v>
      </c>
      <c r="BD16" s="26">
        <f t="shared" si="19"/>
        <v>-19</v>
      </c>
      <c r="BE16" s="26">
        <f t="shared" si="19"/>
        <v>-265</v>
      </c>
      <c r="BF16" s="26">
        <f t="shared" si="19"/>
        <v>-8</v>
      </c>
    </row>
    <row r="17" spans="1:58" s="28" customFormat="1" ht="19.5" customHeight="1">
      <c r="A17" s="29"/>
      <c r="B17" s="29"/>
      <c r="C17" s="29"/>
      <c r="D17" s="29"/>
      <c r="E17" s="29"/>
      <c r="F17" s="29"/>
      <c r="G17" s="29"/>
      <c r="H17" s="29"/>
      <c r="I17" s="26">
        <f t="shared" si="16"/>
        <v>0</v>
      </c>
      <c r="J17" s="26">
        <f t="shared" si="16"/>
        <v>0</v>
      </c>
      <c r="K17" s="26">
        <f t="shared" si="16"/>
        <v>0</v>
      </c>
      <c r="L17" s="26">
        <f>D17-H17</f>
        <v>0</v>
      </c>
      <c r="M17" s="30" t="s">
        <v>38</v>
      </c>
      <c r="N17" s="29">
        <v>3</v>
      </c>
      <c r="O17" s="29"/>
      <c r="P17" s="29"/>
      <c r="Q17" s="29"/>
      <c r="R17" s="29"/>
      <c r="S17" s="29"/>
      <c r="T17" s="29"/>
      <c r="U17" s="29"/>
      <c r="V17" s="29">
        <v>9</v>
      </c>
      <c r="W17" s="29"/>
      <c r="X17" s="29">
        <v>2</v>
      </c>
      <c r="Y17" s="29"/>
      <c r="Z17" s="29"/>
      <c r="AA17" s="29"/>
      <c r="AB17" s="29"/>
      <c r="AC17" s="29"/>
      <c r="AD17" s="30" t="s">
        <v>38</v>
      </c>
      <c r="AE17" s="26">
        <f t="shared" si="17"/>
        <v>12</v>
      </c>
      <c r="AF17" s="26">
        <f t="shared" si="17"/>
        <v>0</v>
      </c>
      <c r="AG17" s="26">
        <f t="shared" si="17"/>
        <v>2</v>
      </c>
      <c r="AH17" s="26">
        <f t="shared" si="17"/>
        <v>0</v>
      </c>
      <c r="AI17" s="29">
        <v>5</v>
      </c>
      <c r="AJ17" s="29"/>
      <c r="AK17" s="29"/>
      <c r="AL17" s="29"/>
      <c r="AM17" s="29">
        <v>1</v>
      </c>
      <c r="AN17" s="29"/>
      <c r="AO17" s="29"/>
      <c r="AP17" s="29"/>
      <c r="AQ17" s="29">
        <v>7</v>
      </c>
      <c r="AR17" s="29"/>
      <c r="AS17" s="29">
        <v>1</v>
      </c>
      <c r="AT17" s="29"/>
      <c r="AU17" s="29"/>
      <c r="AV17" s="29"/>
      <c r="AW17" s="29"/>
      <c r="AX17" s="29"/>
      <c r="AY17" s="26">
        <f t="shared" si="18"/>
        <v>13</v>
      </c>
      <c r="AZ17" s="26">
        <f t="shared" si="18"/>
        <v>0</v>
      </c>
      <c r="BA17" s="26">
        <f t="shared" si="18"/>
        <v>1</v>
      </c>
      <c r="BB17" s="26">
        <f t="shared" si="18"/>
        <v>0</v>
      </c>
      <c r="BC17" s="26">
        <f t="shared" si="19"/>
        <v>-1</v>
      </c>
      <c r="BD17" s="26">
        <f t="shared" si="19"/>
        <v>0</v>
      </c>
      <c r="BE17" s="26">
        <f t="shared" si="19"/>
        <v>1</v>
      </c>
      <c r="BF17" s="26">
        <f t="shared" si="19"/>
        <v>0</v>
      </c>
    </row>
    <row r="18" spans="1:58" s="28" customFormat="1" ht="19.5" customHeight="1">
      <c r="A18" s="26">
        <f aca="true" t="shared" si="20" ref="A18:L18">A19+A20</f>
        <v>0</v>
      </c>
      <c r="B18" s="26">
        <f t="shared" si="20"/>
        <v>0</v>
      </c>
      <c r="C18" s="26">
        <f t="shared" si="20"/>
        <v>0</v>
      </c>
      <c r="D18" s="26">
        <f t="shared" si="20"/>
        <v>0</v>
      </c>
      <c r="E18" s="26">
        <f t="shared" si="20"/>
        <v>0</v>
      </c>
      <c r="F18" s="26">
        <f t="shared" si="20"/>
        <v>0</v>
      </c>
      <c r="G18" s="26">
        <f t="shared" si="20"/>
        <v>0</v>
      </c>
      <c r="H18" s="26">
        <f t="shared" si="20"/>
        <v>0</v>
      </c>
      <c r="I18" s="26">
        <f t="shared" si="20"/>
        <v>0</v>
      </c>
      <c r="J18" s="26">
        <f t="shared" si="20"/>
        <v>0</v>
      </c>
      <c r="K18" s="26">
        <f t="shared" si="20"/>
        <v>0</v>
      </c>
      <c r="L18" s="26">
        <f t="shared" si="20"/>
        <v>0</v>
      </c>
      <c r="M18" s="27" t="s">
        <v>1</v>
      </c>
      <c r="N18" s="26">
        <f aca="true" t="shared" si="21" ref="N18:AC18">N19+N20</f>
        <v>420</v>
      </c>
      <c r="O18" s="26">
        <f t="shared" si="21"/>
        <v>0</v>
      </c>
      <c r="P18" s="26">
        <f t="shared" si="21"/>
        <v>2090</v>
      </c>
      <c r="Q18" s="26">
        <f t="shared" si="21"/>
        <v>0</v>
      </c>
      <c r="R18" s="26">
        <f t="shared" si="21"/>
        <v>36</v>
      </c>
      <c r="S18" s="26">
        <f t="shared" si="21"/>
        <v>0</v>
      </c>
      <c r="T18" s="26">
        <f t="shared" si="21"/>
        <v>10</v>
      </c>
      <c r="U18" s="26">
        <f t="shared" si="21"/>
        <v>0</v>
      </c>
      <c r="V18" s="26">
        <f t="shared" si="21"/>
        <v>55</v>
      </c>
      <c r="W18" s="26">
        <f t="shared" si="21"/>
        <v>0</v>
      </c>
      <c r="X18" s="26">
        <f t="shared" si="21"/>
        <v>29</v>
      </c>
      <c r="Y18" s="26">
        <f t="shared" si="21"/>
        <v>0</v>
      </c>
      <c r="Z18" s="26">
        <f t="shared" si="21"/>
        <v>15</v>
      </c>
      <c r="AA18" s="26">
        <f t="shared" si="21"/>
        <v>0</v>
      </c>
      <c r="AB18" s="26">
        <f t="shared" si="21"/>
        <v>6</v>
      </c>
      <c r="AC18" s="26">
        <f t="shared" si="21"/>
        <v>0</v>
      </c>
      <c r="AD18" s="27" t="s">
        <v>1</v>
      </c>
      <c r="AE18" s="26">
        <f aca="true" t="shared" si="22" ref="AE18:BF18">AE19+AE20</f>
        <v>526</v>
      </c>
      <c r="AF18" s="26">
        <f t="shared" si="22"/>
        <v>0</v>
      </c>
      <c r="AG18" s="26">
        <f t="shared" si="22"/>
        <v>2135</v>
      </c>
      <c r="AH18" s="26">
        <f t="shared" si="22"/>
        <v>0</v>
      </c>
      <c r="AI18" s="26">
        <f t="shared" si="22"/>
        <v>426</v>
      </c>
      <c r="AJ18" s="26">
        <f t="shared" si="22"/>
        <v>0</v>
      </c>
      <c r="AK18" s="26">
        <f t="shared" si="22"/>
        <v>2129</v>
      </c>
      <c r="AL18" s="26">
        <f t="shared" si="22"/>
        <v>0</v>
      </c>
      <c r="AM18" s="26">
        <f t="shared" si="22"/>
        <v>38</v>
      </c>
      <c r="AN18" s="26">
        <f t="shared" si="22"/>
        <v>0</v>
      </c>
      <c r="AO18" s="26">
        <f t="shared" si="22"/>
        <v>10</v>
      </c>
      <c r="AP18" s="26">
        <f t="shared" si="22"/>
        <v>0</v>
      </c>
      <c r="AQ18" s="26">
        <f t="shared" si="22"/>
        <v>58</v>
      </c>
      <c r="AR18" s="26">
        <f t="shared" si="22"/>
        <v>0</v>
      </c>
      <c r="AS18" s="26">
        <f t="shared" si="22"/>
        <v>29</v>
      </c>
      <c r="AT18" s="26">
        <f t="shared" si="22"/>
        <v>0</v>
      </c>
      <c r="AU18" s="26">
        <f t="shared" si="22"/>
        <v>15</v>
      </c>
      <c r="AV18" s="26">
        <f t="shared" si="22"/>
        <v>0</v>
      </c>
      <c r="AW18" s="26">
        <f t="shared" si="22"/>
        <v>5</v>
      </c>
      <c r="AX18" s="26">
        <f t="shared" si="22"/>
        <v>0</v>
      </c>
      <c r="AY18" s="26">
        <f t="shared" si="22"/>
        <v>537</v>
      </c>
      <c r="AZ18" s="26">
        <f t="shared" si="22"/>
        <v>0</v>
      </c>
      <c r="BA18" s="26">
        <f t="shared" si="22"/>
        <v>2173</v>
      </c>
      <c r="BB18" s="26">
        <f t="shared" si="22"/>
        <v>0</v>
      </c>
      <c r="BC18" s="26">
        <f t="shared" si="22"/>
        <v>-11</v>
      </c>
      <c r="BD18" s="26">
        <f t="shared" si="22"/>
        <v>0</v>
      </c>
      <c r="BE18" s="26">
        <f t="shared" si="22"/>
        <v>-38</v>
      </c>
      <c r="BF18" s="26">
        <f t="shared" si="22"/>
        <v>0</v>
      </c>
    </row>
    <row r="19" spans="1:58" s="28" customFormat="1" ht="19.5" customHeight="1">
      <c r="A19" s="29">
        <v>0</v>
      </c>
      <c r="B19" s="29"/>
      <c r="C19" s="29">
        <v>0</v>
      </c>
      <c r="D19" s="29"/>
      <c r="E19" s="29">
        <v>0</v>
      </c>
      <c r="F19" s="29"/>
      <c r="G19" s="29">
        <v>0</v>
      </c>
      <c r="H19" s="29"/>
      <c r="I19" s="26">
        <f aca="true" t="shared" si="23" ref="I19:L20">A19-E19</f>
        <v>0</v>
      </c>
      <c r="J19" s="26">
        <f t="shared" si="23"/>
        <v>0</v>
      </c>
      <c r="K19" s="26">
        <f t="shared" si="23"/>
        <v>0</v>
      </c>
      <c r="L19" s="26">
        <f t="shared" si="23"/>
        <v>0</v>
      </c>
      <c r="M19" s="30" t="s">
        <v>37</v>
      </c>
      <c r="N19" s="29">
        <v>420</v>
      </c>
      <c r="O19" s="29"/>
      <c r="P19" s="29">
        <v>2090</v>
      </c>
      <c r="Q19" s="29"/>
      <c r="R19" s="29">
        <v>36</v>
      </c>
      <c r="S19" s="29"/>
      <c r="T19" s="29">
        <v>10</v>
      </c>
      <c r="U19" s="29"/>
      <c r="V19" s="29">
        <v>55</v>
      </c>
      <c r="W19" s="29"/>
      <c r="X19" s="29">
        <v>29</v>
      </c>
      <c r="Y19" s="29"/>
      <c r="Z19" s="29">
        <v>15</v>
      </c>
      <c r="AA19" s="29"/>
      <c r="AB19" s="29">
        <v>6</v>
      </c>
      <c r="AC19" s="29"/>
      <c r="AD19" s="30" t="s">
        <v>37</v>
      </c>
      <c r="AE19" s="26">
        <f aca="true" t="shared" si="24" ref="AE19:AH20">N19+R19+V19+Z19</f>
        <v>526</v>
      </c>
      <c r="AF19" s="26">
        <f t="shared" si="24"/>
        <v>0</v>
      </c>
      <c r="AG19" s="26">
        <f t="shared" si="24"/>
        <v>2135</v>
      </c>
      <c r="AH19" s="26">
        <f t="shared" si="24"/>
        <v>0</v>
      </c>
      <c r="AI19" s="29">
        <v>426</v>
      </c>
      <c r="AJ19" s="29"/>
      <c r="AK19" s="29">
        <v>2129</v>
      </c>
      <c r="AL19" s="29"/>
      <c r="AM19" s="29">
        <v>38</v>
      </c>
      <c r="AN19" s="29"/>
      <c r="AO19" s="29">
        <v>10</v>
      </c>
      <c r="AP19" s="29"/>
      <c r="AQ19" s="29">
        <v>58</v>
      </c>
      <c r="AR19" s="29"/>
      <c r="AS19" s="29">
        <v>29</v>
      </c>
      <c r="AT19" s="29"/>
      <c r="AU19" s="29">
        <v>15</v>
      </c>
      <c r="AV19" s="29"/>
      <c r="AW19" s="29">
        <v>5</v>
      </c>
      <c r="AX19" s="29"/>
      <c r="AY19" s="26">
        <f aca="true" t="shared" si="25" ref="AY19:BB20">AI19+AM19+AQ19+AU19</f>
        <v>537</v>
      </c>
      <c r="AZ19" s="26">
        <f t="shared" si="25"/>
        <v>0</v>
      </c>
      <c r="BA19" s="26">
        <f t="shared" si="25"/>
        <v>2173</v>
      </c>
      <c r="BB19" s="26">
        <f t="shared" si="25"/>
        <v>0</v>
      </c>
      <c r="BC19" s="26">
        <f aca="true" t="shared" si="26" ref="BC19:BF20">AE19-AY19</f>
        <v>-11</v>
      </c>
      <c r="BD19" s="26">
        <f t="shared" si="26"/>
        <v>0</v>
      </c>
      <c r="BE19" s="26">
        <f t="shared" si="26"/>
        <v>-38</v>
      </c>
      <c r="BF19" s="26">
        <f t="shared" si="26"/>
        <v>0</v>
      </c>
    </row>
    <row r="20" spans="1:58" s="28" customFormat="1" ht="19.5" customHeight="1">
      <c r="A20" s="29"/>
      <c r="B20" s="29"/>
      <c r="C20" s="29"/>
      <c r="D20" s="29"/>
      <c r="E20" s="29"/>
      <c r="F20" s="29"/>
      <c r="G20" s="29"/>
      <c r="H20" s="29"/>
      <c r="I20" s="26">
        <f t="shared" si="23"/>
        <v>0</v>
      </c>
      <c r="J20" s="26">
        <f t="shared" si="23"/>
        <v>0</v>
      </c>
      <c r="K20" s="26">
        <f t="shared" si="23"/>
        <v>0</v>
      </c>
      <c r="L20" s="26">
        <f t="shared" si="23"/>
        <v>0</v>
      </c>
      <c r="M20" s="30" t="s">
        <v>38</v>
      </c>
      <c r="N20" s="29"/>
      <c r="O20" s="29"/>
      <c r="P20" s="29"/>
      <c r="Q20" s="29"/>
      <c r="R20" s="29"/>
      <c r="S20" s="29"/>
      <c r="T20" s="29"/>
      <c r="U20" s="29"/>
      <c r="V20" s="29"/>
      <c r="W20" s="29"/>
      <c r="X20" s="29"/>
      <c r="Y20" s="29"/>
      <c r="Z20" s="29"/>
      <c r="AA20" s="29"/>
      <c r="AB20" s="29"/>
      <c r="AC20" s="29"/>
      <c r="AD20" s="30" t="s">
        <v>38</v>
      </c>
      <c r="AE20" s="26">
        <f t="shared" si="24"/>
        <v>0</v>
      </c>
      <c r="AF20" s="26">
        <f t="shared" si="24"/>
        <v>0</v>
      </c>
      <c r="AG20" s="26">
        <f t="shared" si="24"/>
        <v>0</v>
      </c>
      <c r="AH20" s="26">
        <f t="shared" si="24"/>
        <v>0</v>
      </c>
      <c r="AI20" s="29"/>
      <c r="AJ20" s="29"/>
      <c r="AK20" s="29"/>
      <c r="AL20" s="29"/>
      <c r="AM20" s="29"/>
      <c r="AN20" s="29"/>
      <c r="AO20" s="29"/>
      <c r="AP20" s="29"/>
      <c r="AQ20" s="29"/>
      <c r="AR20" s="29"/>
      <c r="AS20" s="29"/>
      <c r="AT20" s="29"/>
      <c r="AU20" s="29"/>
      <c r="AV20" s="29"/>
      <c r="AW20" s="29"/>
      <c r="AX20" s="29"/>
      <c r="AY20" s="26">
        <f t="shared" si="25"/>
        <v>0</v>
      </c>
      <c r="AZ20" s="26">
        <f t="shared" si="25"/>
        <v>0</v>
      </c>
      <c r="BA20" s="26">
        <f t="shared" si="25"/>
        <v>0</v>
      </c>
      <c r="BB20" s="26">
        <f t="shared" si="25"/>
        <v>0</v>
      </c>
      <c r="BC20" s="26">
        <f t="shared" si="26"/>
        <v>0</v>
      </c>
      <c r="BD20" s="26">
        <f t="shared" si="26"/>
        <v>0</v>
      </c>
      <c r="BE20" s="26">
        <f t="shared" si="26"/>
        <v>0</v>
      </c>
      <c r="BF20" s="26">
        <f t="shared" si="26"/>
        <v>0</v>
      </c>
    </row>
    <row r="21" spans="1:58" s="20" customFormat="1" ht="19.5" customHeight="1">
      <c r="A21" s="57">
        <f aca="true" t="shared" si="27" ref="A21:L21">A22+A23</f>
        <v>119</v>
      </c>
      <c r="B21" s="57">
        <f t="shared" si="27"/>
        <v>0</v>
      </c>
      <c r="C21" s="57">
        <f t="shared" si="27"/>
        <v>85</v>
      </c>
      <c r="D21" s="57">
        <f t="shared" si="27"/>
        <v>0</v>
      </c>
      <c r="E21" s="57">
        <f t="shared" si="27"/>
        <v>120</v>
      </c>
      <c r="F21" s="57">
        <f t="shared" si="27"/>
        <v>0</v>
      </c>
      <c r="G21" s="57">
        <f t="shared" si="27"/>
        <v>104</v>
      </c>
      <c r="H21" s="57">
        <f t="shared" si="27"/>
        <v>0</v>
      </c>
      <c r="I21" s="57">
        <f t="shared" si="27"/>
        <v>-1</v>
      </c>
      <c r="J21" s="57">
        <f t="shared" si="27"/>
        <v>0</v>
      </c>
      <c r="K21" s="57">
        <f t="shared" si="27"/>
        <v>-19</v>
      </c>
      <c r="L21" s="57">
        <f t="shared" si="27"/>
        <v>0</v>
      </c>
      <c r="M21" s="31" t="s">
        <v>2</v>
      </c>
      <c r="N21" s="15">
        <f aca="true" t="shared" si="28" ref="N21:AC21">N22+N23</f>
        <v>1720</v>
      </c>
      <c r="O21" s="15">
        <f t="shared" si="28"/>
        <v>20</v>
      </c>
      <c r="P21" s="15">
        <f t="shared" si="28"/>
        <v>6087</v>
      </c>
      <c r="Q21" s="15">
        <f t="shared" si="28"/>
        <v>20</v>
      </c>
      <c r="R21" s="15">
        <f t="shared" si="28"/>
        <v>913</v>
      </c>
      <c r="S21" s="15">
        <f t="shared" si="28"/>
        <v>9</v>
      </c>
      <c r="T21" s="15">
        <f t="shared" si="28"/>
        <v>4701</v>
      </c>
      <c r="U21" s="15">
        <f t="shared" si="28"/>
        <v>7</v>
      </c>
      <c r="V21" s="15">
        <f t="shared" si="28"/>
        <v>400</v>
      </c>
      <c r="W21" s="15">
        <f t="shared" si="28"/>
        <v>5</v>
      </c>
      <c r="X21" s="15">
        <f t="shared" si="28"/>
        <v>164</v>
      </c>
      <c r="Y21" s="15">
        <f t="shared" si="28"/>
        <v>0</v>
      </c>
      <c r="Z21" s="15">
        <f t="shared" si="28"/>
        <v>236</v>
      </c>
      <c r="AA21" s="15">
        <f t="shared" si="28"/>
        <v>2</v>
      </c>
      <c r="AB21" s="15">
        <f t="shared" si="28"/>
        <v>241</v>
      </c>
      <c r="AC21" s="15">
        <f t="shared" si="28"/>
        <v>0</v>
      </c>
      <c r="AD21" s="31" t="s">
        <v>2</v>
      </c>
      <c r="AE21" s="15">
        <f aca="true" t="shared" si="29" ref="AE21:BF21">AE22+AE23</f>
        <v>3269</v>
      </c>
      <c r="AF21" s="15">
        <f t="shared" si="29"/>
        <v>36</v>
      </c>
      <c r="AG21" s="15">
        <f t="shared" si="29"/>
        <v>11193</v>
      </c>
      <c r="AH21" s="15">
        <f t="shared" si="29"/>
        <v>27</v>
      </c>
      <c r="AI21" s="15">
        <f t="shared" si="29"/>
        <v>1652</v>
      </c>
      <c r="AJ21" s="15">
        <f t="shared" si="29"/>
        <v>30</v>
      </c>
      <c r="AK21" s="15">
        <f t="shared" si="29"/>
        <v>5978</v>
      </c>
      <c r="AL21" s="15">
        <f t="shared" si="29"/>
        <v>22</v>
      </c>
      <c r="AM21" s="15">
        <f t="shared" si="29"/>
        <v>967</v>
      </c>
      <c r="AN21" s="15">
        <f t="shared" si="29"/>
        <v>5</v>
      </c>
      <c r="AO21" s="15">
        <f t="shared" si="29"/>
        <v>4921</v>
      </c>
      <c r="AP21" s="15">
        <f t="shared" si="29"/>
        <v>8</v>
      </c>
      <c r="AQ21" s="15">
        <f t="shared" si="29"/>
        <v>415</v>
      </c>
      <c r="AR21" s="15">
        <f t="shared" si="29"/>
        <v>3</v>
      </c>
      <c r="AS21" s="15">
        <f t="shared" si="29"/>
        <v>168</v>
      </c>
      <c r="AT21" s="15">
        <f t="shared" si="29"/>
        <v>0</v>
      </c>
      <c r="AU21" s="15">
        <f t="shared" si="29"/>
        <v>311</v>
      </c>
      <c r="AV21" s="15">
        <f t="shared" si="29"/>
        <v>2</v>
      </c>
      <c r="AW21" s="15">
        <f t="shared" si="29"/>
        <v>215</v>
      </c>
      <c r="AX21" s="15">
        <f t="shared" si="29"/>
        <v>0</v>
      </c>
      <c r="AY21" s="15">
        <f t="shared" si="29"/>
        <v>3345</v>
      </c>
      <c r="AZ21" s="15">
        <f t="shared" si="29"/>
        <v>40</v>
      </c>
      <c r="BA21" s="15">
        <f t="shared" si="29"/>
        <v>11282</v>
      </c>
      <c r="BB21" s="15">
        <f t="shared" si="29"/>
        <v>30</v>
      </c>
      <c r="BC21" s="15">
        <f t="shared" si="29"/>
        <v>-76</v>
      </c>
      <c r="BD21" s="15">
        <f t="shared" si="29"/>
        <v>-4</v>
      </c>
      <c r="BE21" s="15">
        <f t="shared" si="29"/>
        <v>-89</v>
      </c>
      <c r="BF21" s="15">
        <f t="shared" si="29"/>
        <v>-3</v>
      </c>
    </row>
    <row r="22" spans="1:58" s="20" customFormat="1" ht="19.5" customHeight="1">
      <c r="A22" s="21">
        <v>119</v>
      </c>
      <c r="B22" s="21"/>
      <c r="C22" s="21">
        <v>85</v>
      </c>
      <c r="D22" s="21"/>
      <c r="E22" s="21">
        <v>120</v>
      </c>
      <c r="F22" s="21"/>
      <c r="G22" s="21">
        <v>104</v>
      </c>
      <c r="H22" s="21"/>
      <c r="I22" s="15">
        <f aca="true" t="shared" si="30" ref="I22:L23">A22-E22</f>
        <v>-1</v>
      </c>
      <c r="J22" s="15">
        <f t="shared" si="30"/>
        <v>0</v>
      </c>
      <c r="K22" s="15">
        <f t="shared" si="30"/>
        <v>-19</v>
      </c>
      <c r="L22" s="15">
        <f t="shared" si="30"/>
        <v>0</v>
      </c>
      <c r="M22" s="22" t="s">
        <v>37</v>
      </c>
      <c r="N22" s="21">
        <v>1720</v>
      </c>
      <c r="O22" s="21">
        <v>20</v>
      </c>
      <c r="P22" s="21">
        <v>6087</v>
      </c>
      <c r="Q22" s="21">
        <v>20</v>
      </c>
      <c r="R22" s="21">
        <v>913</v>
      </c>
      <c r="S22" s="21">
        <v>9</v>
      </c>
      <c r="T22" s="21">
        <v>4701</v>
      </c>
      <c r="U22" s="21">
        <v>7</v>
      </c>
      <c r="V22" s="21">
        <v>400</v>
      </c>
      <c r="W22" s="21">
        <v>5</v>
      </c>
      <c r="X22" s="21">
        <v>164</v>
      </c>
      <c r="Y22" s="21"/>
      <c r="Z22" s="21">
        <v>236</v>
      </c>
      <c r="AA22" s="21">
        <v>2</v>
      </c>
      <c r="AB22" s="21">
        <v>241</v>
      </c>
      <c r="AC22" s="21"/>
      <c r="AD22" s="22" t="s">
        <v>37</v>
      </c>
      <c r="AE22" s="15">
        <f aca="true" t="shared" si="31" ref="AE22:AH29">N22+R22+V22+Z22</f>
        <v>3269</v>
      </c>
      <c r="AF22" s="15">
        <f t="shared" si="31"/>
        <v>36</v>
      </c>
      <c r="AG22" s="15">
        <f t="shared" si="31"/>
        <v>11193</v>
      </c>
      <c r="AH22" s="15">
        <f t="shared" si="31"/>
        <v>27</v>
      </c>
      <c r="AI22" s="21">
        <v>1652</v>
      </c>
      <c r="AJ22" s="21">
        <v>30</v>
      </c>
      <c r="AK22" s="21">
        <v>5978</v>
      </c>
      <c r="AL22" s="21">
        <v>22</v>
      </c>
      <c r="AM22" s="21">
        <v>967</v>
      </c>
      <c r="AN22" s="21">
        <v>5</v>
      </c>
      <c r="AO22" s="21">
        <v>4921</v>
      </c>
      <c r="AP22" s="21">
        <v>8</v>
      </c>
      <c r="AQ22" s="21">
        <v>415</v>
      </c>
      <c r="AR22" s="21">
        <v>3</v>
      </c>
      <c r="AS22" s="21">
        <v>168</v>
      </c>
      <c r="AT22" s="21"/>
      <c r="AU22" s="21">
        <v>311</v>
      </c>
      <c r="AV22" s="21">
        <v>2</v>
      </c>
      <c r="AW22" s="21">
        <v>215</v>
      </c>
      <c r="AX22" s="21"/>
      <c r="AY22" s="15">
        <f aca="true" t="shared" si="32" ref="AY22:BB23">AI22+AM22+AQ22+AU22</f>
        <v>3345</v>
      </c>
      <c r="AZ22" s="15">
        <f t="shared" si="32"/>
        <v>40</v>
      </c>
      <c r="BA22" s="15">
        <f t="shared" si="32"/>
        <v>11282</v>
      </c>
      <c r="BB22" s="15">
        <f t="shared" si="32"/>
        <v>30</v>
      </c>
      <c r="BC22" s="15">
        <f aca="true" t="shared" si="33" ref="BC22:BF23">AE22-AY22</f>
        <v>-76</v>
      </c>
      <c r="BD22" s="15">
        <f t="shared" si="33"/>
        <v>-4</v>
      </c>
      <c r="BE22" s="15">
        <f t="shared" si="33"/>
        <v>-89</v>
      </c>
      <c r="BF22" s="15">
        <f t="shared" si="33"/>
        <v>-3</v>
      </c>
    </row>
    <row r="23" spans="1:58" s="20" customFormat="1" ht="19.5" customHeight="1">
      <c r="A23" s="21"/>
      <c r="B23" s="21"/>
      <c r="C23" s="21"/>
      <c r="D23" s="21"/>
      <c r="E23" s="21"/>
      <c r="F23" s="21"/>
      <c r="G23" s="21"/>
      <c r="H23" s="21"/>
      <c r="I23" s="15">
        <f t="shared" si="30"/>
        <v>0</v>
      </c>
      <c r="J23" s="15">
        <f t="shared" si="30"/>
        <v>0</v>
      </c>
      <c r="K23" s="15">
        <f t="shared" si="30"/>
        <v>0</v>
      </c>
      <c r="L23" s="15">
        <f t="shared" si="30"/>
        <v>0</v>
      </c>
      <c r="M23" s="22" t="s">
        <v>38</v>
      </c>
      <c r="N23" s="21"/>
      <c r="O23" s="21"/>
      <c r="P23" s="21"/>
      <c r="Q23" s="21"/>
      <c r="R23" s="21"/>
      <c r="S23" s="21"/>
      <c r="T23" s="21"/>
      <c r="U23" s="21"/>
      <c r="V23" s="21"/>
      <c r="W23" s="21"/>
      <c r="X23" s="21"/>
      <c r="Y23" s="21"/>
      <c r="Z23" s="21"/>
      <c r="AA23" s="21"/>
      <c r="AB23" s="21"/>
      <c r="AC23" s="21"/>
      <c r="AD23" s="22" t="s">
        <v>38</v>
      </c>
      <c r="AE23" s="15">
        <f t="shared" si="31"/>
        <v>0</v>
      </c>
      <c r="AF23" s="15">
        <f t="shared" si="31"/>
        <v>0</v>
      </c>
      <c r="AG23" s="15">
        <f t="shared" si="31"/>
        <v>0</v>
      </c>
      <c r="AH23" s="15">
        <f t="shared" si="31"/>
        <v>0</v>
      </c>
      <c r="AI23" s="21"/>
      <c r="AJ23" s="21"/>
      <c r="AK23" s="21"/>
      <c r="AL23" s="21"/>
      <c r="AM23" s="21"/>
      <c r="AN23" s="21"/>
      <c r="AO23" s="21"/>
      <c r="AP23" s="21"/>
      <c r="AQ23" s="21"/>
      <c r="AR23" s="21"/>
      <c r="AS23" s="21"/>
      <c r="AT23" s="21"/>
      <c r="AU23" s="21"/>
      <c r="AV23" s="21"/>
      <c r="AW23" s="21"/>
      <c r="AX23" s="21"/>
      <c r="AY23" s="15">
        <f t="shared" si="32"/>
        <v>0</v>
      </c>
      <c r="AZ23" s="15">
        <f t="shared" si="32"/>
        <v>0</v>
      </c>
      <c r="BA23" s="15">
        <f t="shared" si="32"/>
        <v>0</v>
      </c>
      <c r="BB23" s="15">
        <f t="shared" si="32"/>
        <v>0</v>
      </c>
      <c r="BC23" s="15">
        <f t="shared" si="33"/>
        <v>0</v>
      </c>
      <c r="BD23" s="15">
        <f t="shared" si="33"/>
        <v>0</v>
      </c>
      <c r="BE23" s="15">
        <f t="shared" si="33"/>
        <v>0</v>
      </c>
      <c r="BF23" s="15">
        <f t="shared" si="33"/>
        <v>0</v>
      </c>
    </row>
    <row r="24" spans="1:58" s="28" customFormat="1" ht="19.5" customHeight="1">
      <c r="A24" s="58">
        <f aca="true" t="shared" si="34" ref="A24:L24">A25+A26</f>
        <v>1862</v>
      </c>
      <c r="B24" s="58">
        <f t="shared" si="34"/>
        <v>1</v>
      </c>
      <c r="C24" s="58">
        <f t="shared" si="34"/>
        <v>2234</v>
      </c>
      <c r="D24" s="58">
        <f t="shared" si="34"/>
        <v>0</v>
      </c>
      <c r="E24" s="58">
        <f t="shared" si="34"/>
        <v>1905</v>
      </c>
      <c r="F24" s="58">
        <f t="shared" si="34"/>
        <v>0</v>
      </c>
      <c r="G24" s="58">
        <f t="shared" si="34"/>
        <v>2560</v>
      </c>
      <c r="H24" s="58">
        <f t="shared" si="34"/>
        <v>0</v>
      </c>
      <c r="I24" s="58">
        <f t="shared" si="34"/>
        <v>-43</v>
      </c>
      <c r="J24" s="58">
        <f t="shared" si="34"/>
        <v>1</v>
      </c>
      <c r="K24" s="58">
        <f t="shared" si="34"/>
        <v>-326</v>
      </c>
      <c r="L24" s="58">
        <f t="shared" si="34"/>
        <v>0</v>
      </c>
      <c r="M24" s="27" t="s">
        <v>3</v>
      </c>
      <c r="N24" s="26">
        <f aca="true" t="shared" si="35" ref="N24:AC24">N25+N26</f>
        <v>7341</v>
      </c>
      <c r="O24" s="26">
        <f t="shared" si="35"/>
        <v>0</v>
      </c>
      <c r="P24" s="26">
        <f t="shared" si="35"/>
        <v>10202</v>
      </c>
      <c r="Q24" s="26">
        <f t="shared" si="35"/>
        <v>0</v>
      </c>
      <c r="R24" s="26">
        <f t="shared" si="35"/>
        <v>1361</v>
      </c>
      <c r="S24" s="26">
        <f t="shared" si="35"/>
        <v>0</v>
      </c>
      <c r="T24" s="26">
        <f t="shared" si="35"/>
        <v>1627</v>
      </c>
      <c r="U24" s="26">
        <f t="shared" si="35"/>
        <v>0</v>
      </c>
      <c r="V24" s="26">
        <f t="shared" si="35"/>
        <v>506</v>
      </c>
      <c r="W24" s="26">
        <f t="shared" si="35"/>
        <v>2</v>
      </c>
      <c r="X24" s="26">
        <f t="shared" si="35"/>
        <v>145</v>
      </c>
      <c r="Y24" s="26">
        <f t="shared" si="35"/>
        <v>0</v>
      </c>
      <c r="Z24" s="26">
        <f t="shared" si="35"/>
        <v>243</v>
      </c>
      <c r="AA24" s="26">
        <f t="shared" si="35"/>
        <v>0</v>
      </c>
      <c r="AB24" s="26">
        <f t="shared" si="35"/>
        <v>38</v>
      </c>
      <c r="AC24" s="26">
        <f t="shared" si="35"/>
        <v>0</v>
      </c>
      <c r="AD24" s="27" t="s">
        <v>3</v>
      </c>
      <c r="AE24" s="26">
        <f t="shared" si="31"/>
        <v>9451</v>
      </c>
      <c r="AF24" s="26">
        <f t="shared" si="31"/>
        <v>2</v>
      </c>
      <c r="AG24" s="26">
        <f t="shared" si="31"/>
        <v>12012</v>
      </c>
      <c r="AH24" s="26">
        <f t="shared" si="31"/>
        <v>0</v>
      </c>
      <c r="AI24" s="26">
        <f aca="true" t="shared" si="36" ref="AI24:BF24">AI25+AI26</f>
        <v>7550</v>
      </c>
      <c r="AJ24" s="26">
        <f t="shared" si="36"/>
        <v>0</v>
      </c>
      <c r="AK24" s="26">
        <f t="shared" si="36"/>
        <v>10566</v>
      </c>
      <c r="AL24" s="26">
        <f t="shared" si="36"/>
        <v>0</v>
      </c>
      <c r="AM24" s="26">
        <f t="shared" si="36"/>
        <v>1473</v>
      </c>
      <c r="AN24" s="26">
        <f t="shared" si="36"/>
        <v>0</v>
      </c>
      <c r="AO24" s="26">
        <f t="shared" si="36"/>
        <v>1637</v>
      </c>
      <c r="AP24" s="26">
        <f t="shared" si="36"/>
        <v>0</v>
      </c>
      <c r="AQ24" s="26">
        <f t="shared" si="36"/>
        <v>533</v>
      </c>
      <c r="AR24" s="26">
        <f t="shared" si="36"/>
        <v>0</v>
      </c>
      <c r="AS24" s="26">
        <f t="shared" si="36"/>
        <v>164</v>
      </c>
      <c r="AT24" s="26">
        <f t="shared" si="36"/>
        <v>0</v>
      </c>
      <c r="AU24" s="26">
        <f t="shared" si="36"/>
        <v>256</v>
      </c>
      <c r="AV24" s="26">
        <f t="shared" si="36"/>
        <v>0</v>
      </c>
      <c r="AW24" s="26">
        <f t="shared" si="36"/>
        <v>43</v>
      </c>
      <c r="AX24" s="26">
        <f t="shared" si="36"/>
        <v>0</v>
      </c>
      <c r="AY24" s="26">
        <f t="shared" si="36"/>
        <v>9812</v>
      </c>
      <c r="AZ24" s="26">
        <f t="shared" si="36"/>
        <v>0</v>
      </c>
      <c r="BA24" s="26">
        <f t="shared" si="36"/>
        <v>12410</v>
      </c>
      <c r="BB24" s="26">
        <f t="shared" si="36"/>
        <v>0</v>
      </c>
      <c r="BC24" s="26">
        <f t="shared" si="36"/>
        <v>-361</v>
      </c>
      <c r="BD24" s="26">
        <f t="shared" si="36"/>
        <v>2</v>
      </c>
      <c r="BE24" s="26">
        <f t="shared" si="36"/>
        <v>-398</v>
      </c>
      <c r="BF24" s="26">
        <f t="shared" si="36"/>
        <v>0</v>
      </c>
    </row>
    <row r="25" spans="1:58" s="28" customFormat="1" ht="19.5" customHeight="1">
      <c r="A25" s="29">
        <v>1862</v>
      </c>
      <c r="B25" s="29">
        <v>1</v>
      </c>
      <c r="C25" s="29">
        <v>2234</v>
      </c>
      <c r="D25" s="29"/>
      <c r="E25" s="29">
        <v>1905</v>
      </c>
      <c r="F25" s="29"/>
      <c r="G25" s="29">
        <v>2560</v>
      </c>
      <c r="H25" s="29"/>
      <c r="I25" s="26">
        <f aca="true" t="shared" si="37" ref="I25:L26">A25-E25</f>
        <v>-43</v>
      </c>
      <c r="J25" s="26">
        <f t="shared" si="37"/>
        <v>1</v>
      </c>
      <c r="K25" s="26">
        <f t="shared" si="37"/>
        <v>-326</v>
      </c>
      <c r="L25" s="26">
        <f t="shared" si="37"/>
        <v>0</v>
      </c>
      <c r="M25" s="30" t="s">
        <v>37</v>
      </c>
      <c r="N25" s="29">
        <v>7341</v>
      </c>
      <c r="O25" s="29"/>
      <c r="P25" s="29">
        <v>10202</v>
      </c>
      <c r="Q25" s="29"/>
      <c r="R25" s="29">
        <v>1361</v>
      </c>
      <c r="S25" s="29"/>
      <c r="T25" s="29">
        <v>1627</v>
      </c>
      <c r="U25" s="29"/>
      <c r="V25" s="29">
        <v>506</v>
      </c>
      <c r="W25" s="29">
        <v>2</v>
      </c>
      <c r="X25" s="29">
        <v>145</v>
      </c>
      <c r="Y25" s="29"/>
      <c r="Z25" s="29">
        <v>241</v>
      </c>
      <c r="AA25" s="29"/>
      <c r="AB25" s="29">
        <v>38</v>
      </c>
      <c r="AC25" s="29"/>
      <c r="AD25" s="30" t="s">
        <v>37</v>
      </c>
      <c r="AE25" s="26">
        <f t="shared" si="31"/>
        <v>9449</v>
      </c>
      <c r="AF25" s="26">
        <f t="shared" si="31"/>
        <v>2</v>
      </c>
      <c r="AG25" s="26">
        <f t="shared" si="31"/>
        <v>12012</v>
      </c>
      <c r="AH25" s="26">
        <f t="shared" si="31"/>
        <v>0</v>
      </c>
      <c r="AI25" s="29">
        <v>7550</v>
      </c>
      <c r="AJ25" s="29"/>
      <c r="AK25" s="29">
        <v>10566</v>
      </c>
      <c r="AL25" s="29"/>
      <c r="AM25" s="29">
        <v>1473</v>
      </c>
      <c r="AN25" s="29"/>
      <c r="AO25" s="29">
        <v>1637</v>
      </c>
      <c r="AP25" s="29"/>
      <c r="AQ25" s="29">
        <v>533</v>
      </c>
      <c r="AR25" s="29"/>
      <c r="AS25" s="29">
        <v>164</v>
      </c>
      <c r="AT25" s="29"/>
      <c r="AU25" s="29">
        <v>254</v>
      </c>
      <c r="AV25" s="29"/>
      <c r="AW25" s="29">
        <v>43</v>
      </c>
      <c r="AX25" s="29"/>
      <c r="AY25" s="26">
        <f aca="true" t="shared" si="38" ref="AY25:BB26">AI25+AM25+AQ25+AU25</f>
        <v>9810</v>
      </c>
      <c r="AZ25" s="26">
        <f t="shared" si="38"/>
        <v>0</v>
      </c>
      <c r="BA25" s="26">
        <f t="shared" si="38"/>
        <v>12410</v>
      </c>
      <c r="BB25" s="26">
        <f t="shared" si="38"/>
        <v>0</v>
      </c>
      <c r="BC25" s="26">
        <f aca="true" t="shared" si="39" ref="BC25:BF26">AE25-AY25</f>
        <v>-361</v>
      </c>
      <c r="BD25" s="26">
        <f t="shared" si="39"/>
        <v>2</v>
      </c>
      <c r="BE25" s="26">
        <f t="shared" si="39"/>
        <v>-398</v>
      </c>
      <c r="BF25" s="26">
        <f t="shared" si="39"/>
        <v>0</v>
      </c>
    </row>
    <row r="26" spans="1:58" s="28" customFormat="1" ht="19.5" customHeight="1">
      <c r="A26" s="29"/>
      <c r="B26" s="29"/>
      <c r="C26" s="29"/>
      <c r="D26" s="29"/>
      <c r="E26" s="29"/>
      <c r="F26" s="29"/>
      <c r="G26" s="29"/>
      <c r="H26" s="29"/>
      <c r="I26" s="26">
        <f t="shared" si="37"/>
        <v>0</v>
      </c>
      <c r="J26" s="26">
        <f t="shared" si="37"/>
        <v>0</v>
      </c>
      <c r="K26" s="26">
        <f t="shared" si="37"/>
        <v>0</v>
      </c>
      <c r="L26" s="26">
        <f t="shared" si="37"/>
        <v>0</v>
      </c>
      <c r="M26" s="30" t="s">
        <v>38</v>
      </c>
      <c r="N26" s="29"/>
      <c r="O26" s="29"/>
      <c r="P26" s="29"/>
      <c r="Q26" s="29"/>
      <c r="R26" s="29"/>
      <c r="S26" s="29"/>
      <c r="T26" s="29"/>
      <c r="U26" s="29"/>
      <c r="V26" s="29"/>
      <c r="W26" s="29"/>
      <c r="X26" s="29"/>
      <c r="Y26" s="29"/>
      <c r="Z26" s="29">
        <v>2</v>
      </c>
      <c r="AA26" s="29"/>
      <c r="AB26" s="29"/>
      <c r="AC26" s="29"/>
      <c r="AD26" s="30" t="s">
        <v>38</v>
      </c>
      <c r="AE26" s="26">
        <f t="shared" si="31"/>
        <v>2</v>
      </c>
      <c r="AF26" s="26">
        <f t="shared" si="31"/>
        <v>0</v>
      </c>
      <c r="AG26" s="26">
        <f t="shared" si="31"/>
        <v>0</v>
      </c>
      <c r="AH26" s="26">
        <f t="shared" si="31"/>
        <v>0</v>
      </c>
      <c r="AI26" s="29"/>
      <c r="AJ26" s="29"/>
      <c r="AK26" s="29"/>
      <c r="AL26" s="29"/>
      <c r="AM26" s="29"/>
      <c r="AN26" s="29"/>
      <c r="AO26" s="29"/>
      <c r="AP26" s="29"/>
      <c r="AQ26" s="29"/>
      <c r="AR26" s="29"/>
      <c r="AS26" s="29"/>
      <c r="AT26" s="29"/>
      <c r="AU26" s="29">
        <v>2</v>
      </c>
      <c r="AV26" s="29"/>
      <c r="AW26" s="29"/>
      <c r="AX26" s="29"/>
      <c r="AY26" s="26">
        <f t="shared" si="38"/>
        <v>2</v>
      </c>
      <c r="AZ26" s="26">
        <f t="shared" si="38"/>
        <v>0</v>
      </c>
      <c r="BA26" s="26">
        <f t="shared" si="38"/>
        <v>0</v>
      </c>
      <c r="BB26" s="26">
        <f t="shared" si="38"/>
        <v>0</v>
      </c>
      <c r="BC26" s="26">
        <f t="shared" si="39"/>
        <v>0</v>
      </c>
      <c r="BD26" s="26">
        <f t="shared" si="39"/>
        <v>0</v>
      </c>
      <c r="BE26" s="26">
        <f t="shared" si="39"/>
        <v>0</v>
      </c>
      <c r="BF26" s="26">
        <f t="shared" si="39"/>
        <v>0</v>
      </c>
    </row>
    <row r="27" spans="1:58" s="28" customFormat="1" ht="19.5" customHeight="1">
      <c r="A27" s="26">
        <f aca="true" t="shared" si="40" ref="A27:L27">A28+A29</f>
        <v>1</v>
      </c>
      <c r="B27" s="26">
        <f t="shared" si="40"/>
        <v>1</v>
      </c>
      <c r="C27" s="26">
        <f t="shared" si="40"/>
        <v>2</v>
      </c>
      <c r="D27" s="26">
        <f t="shared" si="40"/>
        <v>0</v>
      </c>
      <c r="E27" s="26">
        <f t="shared" si="40"/>
        <v>0</v>
      </c>
      <c r="F27" s="26">
        <f t="shared" si="40"/>
        <v>0</v>
      </c>
      <c r="G27" s="26">
        <f t="shared" si="40"/>
        <v>0</v>
      </c>
      <c r="H27" s="26">
        <f t="shared" si="40"/>
        <v>0</v>
      </c>
      <c r="I27" s="26">
        <f t="shared" si="40"/>
        <v>1</v>
      </c>
      <c r="J27" s="26">
        <f t="shared" si="40"/>
        <v>1</v>
      </c>
      <c r="K27" s="26">
        <f t="shared" si="40"/>
        <v>2</v>
      </c>
      <c r="L27" s="26">
        <f t="shared" si="40"/>
        <v>0</v>
      </c>
      <c r="M27" s="27" t="s">
        <v>4</v>
      </c>
      <c r="N27" s="26">
        <f aca="true" t="shared" si="41" ref="N27:AC27">N28+N29</f>
        <v>881</v>
      </c>
      <c r="O27" s="26">
        <f t="shared" si="41"/>
        <v>63</v>
      </c>
      <c r="P27" s="26">
        <f t="shared" si="41"/>
        <v>1843</v>
      </c>
      <c r="Q27" s="26">
        <f t="shared" si="41"/>
        <v>7</v>
      </c>
      <c r="R27" s="26">
        <f t="shared" si="41"/>
        <v>80</v>
      </c>
      <c r="S27" s="26">
        <f t="shared" si="41"/>
        <v>0</v>
      </c>
      <c r="T27" s="26">
        <f t="shared" si="41"/>
        <v>20</v>
      </c>
      <c r="U27" s="26">
        <f t="shared" si="41"/>
        <v>0</v>
      </c>
      <c r="V27" s="26">
        <f t="shared" si="41"/>
        <v>135</v>
      </c>
      <c r="W27" s="26">
        <f t="shared" si="41"/>
        <v>0</v>
      </c>
      <c r="X27" s="26">
        <f t="shared" si="41"/>
        <v>52</v>
      </c>
      <c r="Y27" s="26">
        <f t="shared" si="41"/>
        <v>1</v>
      </c>
      <c r="Z27" s="26">
        <f t="shared" si="41"/>
        <v>93</v>
      </c>
      <c r="AA27" s="26">
        <f t="shared" si="41"/>
        <v>6</v>
      </c>
      <c r="AB27" s="26">
        <f t="shared" si="41"/>
        <v>22</v>
      </c>
      <c r="AC27" s="26">
        <f t="shared" si="41"/>
        <v>1</v>
      </c>
      <c r="AD27" s="27" t="s">
        <v>4</v>
      </c>
      <c r="AE27" s="26">
        <f t="shared" si="31"/>
        <v>1189</v>
      </c>
      <c r="AF27" s="26">
        <f t="shared" si="31"/>
        <v>69</v>
      </c>
      <c r="AG27" s="26">
        <f t="shared" si="31"/>
        <v>1937</v>
      </c>
      <c r="AH27" s="26">
        <f t="shared" si="31"/>
        <v>9</v>
      </c>
      <c r="AI27" s="26">
        <f aca="true" t="shared" si="42" ref="AI27:BF27">AI28+AI29</f>
        <v>888</v>
      </c>
      <c r="AJ27" s="26">
        <f t="shared" si="42"/>
        <v>165</v>
      </c>
      <c r="AK27" s="26">
        <f t="shared" si="42"/>
        <v>1919</v>
      </c>
      <c r="AL27" s="26">
        <f t="shared" si="42"/>
        <v>56</v>
      </c>
      <c r="AM27" s="26">
        <f t="shared" si="42"/>
        <v>80</v>
      </c>
      <c r="AN27" s="26">
        <f t="shared" si="42"/>
        <v>0</v>
      </c>
      <c r="AO27" s="26">
        <f t="shared" si="42"/>
        <v>20</v>
      </c>
      <c r="AP27" s="26">
        <f t="shared" si="42"/>
        <v>0</v>
      </c>
      <c r="AQ27" s="26">
        <f t="shared" si="42"/>
        <v>130</v>
      </c>
      <c r="AR27" s="26">
        <f t="shared" si="42"/>
        <v>5</v>
      </c>
      <c r="AS27" s="26">
        <f t="shared" si="42"/>
        <v>57</v>
      </c>
      <c r="AT27" s="26">
        <f t="shared" si="42"/>
        <v>2</v>
      </c>
      <c r="AU27" s="26">
        <f t="shared" si="42"/>
        <v>133</v>
      </c>
      <c r="AV27" s="26">
        <f t="shared" si="42"/>
        <v>10</v>
      </c>
      <c r="AW27" s="26">
        <f t="shared" si="42"/>
        <v>25</v>
      </c>
      <c r="AX27" s="26">
        <f t="shared" si="42"/>
        <v>0</v>
      </c>
      <c r="AY27" s="26">
        <f t="shared" si="42"/>
        <v>1231</v>
      </c>
      <c r="AZ27" s="26">
        <f t="shared" si="42"/>
        <v>180</v>
      </c>
      <c r="BA27" s="26">
        <f t="shared" si="42"/>
        <v>2021</v>
      </c>
      <c r="BB27" s="26">
        <f t="shared" si="42"/>
        <v>58</v>
      </c>
      <c r="BC27" s="26">
        <f t="shared" si="42"/>
        <v>-42</v>
      </c>
      <c r="BD27" s="26">
        <f t="shared" si="42"/>
        <v>-111</v>
      </c>
      <c r="BE27" s="26">
        <f t="shared" si="42"/>
        <v>-84</v>
      </c>
      <c r="BF27" s="26">
        <f t="shared" si="42"/>
        <v>-49</v>
      </c>
    </row>
    <row r="28" spans="1:58" s="28" customFormat="1" ht="19.5" customHeight="1">
      <c r="A28" s="29">
        <v>1</v>
      </c>
      <c r="B28" s="29">
        <v>1</v>
      </c>
      <c r="C28" s="29">
        <v>2</v>
      </c>
      <c r="D28" s="29"/>
      <c r="E28" s="29"/>
      <c r="F28" s="29"/>
      <c r="G28" s="29"/>
      <c r="H28" s="29"/>
      <c r="I28" s="26">
        <f aca="true" t="shared" si="43" ref="I28:L29">A28-E28</f>
        <v>1</v>
      </c>
      <c r="J28" s="26">
        <f t="shared" si="43"/>
        <v>1</v>
      </c>
      <c r="K28" s="26">
        <f t="shared" si="43"/>
        <v>2</v>
      </c>
      <c r="L28" s="26">
        <f t="shared" si="43"/>
        <v>0</v>
      </c>
      <c r="M28" s="30" t="s">
        <v>37</v>
      </c>
      <c r="N28" s="29">
        <v>872</v>
      </c>
      <c r="O28" s="29">
        <v>63</v>
      </c>
      <c r="P28" s="29">
        <v>1842</v>
      </c>
      <c r="Q28" s="29">
        <v>7</v>
      </c>
      <c r="R28" s="29">
        <v>80</v>
      </c>
      <c r="S28" s="29"/>
      <c r="T28" s="29">
        <v>20</v>
      </c>
      <c r="U28" s="29"/>
      <c r="V28" s="29">
        <v>135</v>
      </c>
      <c r="W28" s="29"/>
      <c r="X28" s="29">
        <v>52</v>
      </c>
      <c r="Y28" s="29">
        <v>1</v>
      </c>
      <c r="Z28" s="29">
        <v>93</v>
      </c>
      <c r="AA28" s="29">
        <v>6</v>
      </c>
      <c r="AB28" s="29">
        <v>22</v>
      </c>
      <c r="AC28" s="29">
        <v>1</v>
      </c>
      <c r="AD28" s="30" t="s">
        <v>37</v>
      </c>
      <c r="AE28" s="26">
        <f t="shared" si="31"/>
        <v>1180</v>
      </c>
      <c r="AF28" s="26">
        <f t="shared" si="31"/>
        <v>69</v>
      </c>
      <c r="AG28" s="26">
        <f t="shared" si="31"/>
        <v>1936</v>
      </c>
      <c r="AH28" s="26">
        <f t="shared" si="31"/>
        <v>9</v>
      </c>
      <c r="AI28" s="29">
        <v>861</v>
      </c>
      <c r="AJ28" s="29">
        <v>165</v>
      </c>
      <c r="AK28" s="29">
        <v>1916</v>
      </c>
      <c r="AL28" s="29">
        <v>56</v>
      </c>
      <c r="AM28" s="29">
        <v>80</v>
      </c>
      <c r="AN28" s="29"/>
      <c r="AO28" s="29">
        <v>20</v>
      </c>
      <c r="AP28" s="29"/>
      <c r="AQ28" s="29">
        <v>129</v>
      </c>
      <c r="AR28" s="29">
        <v>5</v>
      </c>
      <c r="AS28" s="29">
        <v>57</v>
      </c>
      <c r="AT28" s="29">
        <v>2</v>
      </c>
      <c r="AU28" s="29">
        <v>133</v>
      </c>
      <c r="AV28" s="29">
        <v>10</v>
      </c>
      <c r="AW28" s="29">
        <v>25</v>
      </c>
      <c r="AX28" s="29"/>
      <c r="AY28" s="26">
        <f aca="true" t="shared" si="44" ref="AY28:BB29">AI28+AM28+AQ28+AU28</f>
        <v>1203</v>
      </c>
      <c r="AZ28" s="26">
        <f t="shared" si="44"/>
        <v>180</v>
      </c>
      <c r="BA28" s="26">
        <f t="shared" si="44"/>
        <v>2018</v>
      </c>
      <c r="BB28" s="26">
        <f t="shared" si="44"/>
        <v>58</v>
      </c>
      <c r="BC28" s="26">
        <f aca="true" t="shared" si="45" ref="BC28:BF29">AE28-AY28</f>
        <v>-23</v>
      </c>
      <c r="BD28" s="26">
        <f t="shared" si="45"/>
        <v>-111</v>
      </c>
      <c r="BE28" s="26">
        <f t="shared" si="45"/>
        <v>-82</v>
      </c>
      <c r="BF28" s="26">
        <f t="shared" si="45"/>
        <v>-49</v>
      </c>
    </row>
    <row r="29" spans="1:58" s="28" customFormat="1" ht="19.5" customHeight="1">
      <c r="A29" s="29"/>
      <c r="B29" s="29"/>
      <c r="C29" s="29"/>
      <c r="D29" s="29"/>
      <c r="E29" s="29"/>
      <c r="F29" s="29"/>
      <c r="G29" s="29"/>
      <c r="H29" s="29"/>
      <c r="I29" s="26">
        <f t="shared" si="43"/>
        <v>0</v>
      </c>
      <c r="J29" s="26">
        <f t="shared" si="43"/>
        <v>0</v>
      </c>
      <c r="K29" s="26">
        <f t="shared" si="43"/>
        <v>0</v>
      </c>
      <c r="L29" s="26">
        <f t="shared" si="43"/>
        <v>0</v>
      </c>
      <c r="M29" s="30" t="s">
        <v>38</v>
      </c>
      <c r="N29" s="29">
        <v>9</v>
      </c>
      <c r="O29" s="29"/>
      <c r="P29" s="29">
        <v>1</v>
      </c>
      <c r="Q29" s="29"/>
      <c r="R29" s="29"/>
      <c r="S29" s="29"/>
      <c r="T29" s="29"/>
      <c r="U29" s="29"/>
      <c r="V29" s="29"/>
      <c r="W29" s="29"/>
      <c r="X29" s="29"/>
      <c r="Y29" s="29"/>
      <c r="Z29" s="29"/>
      <c r="AA29" s="29"/>
      <c r="AB29" s="29"/>
      <c r="AC29" s="29"/>
      <c r="AD29" s="30" t="s">
        <v>38</v>
      </c>
      <c r="AE29" s="26">
        <f t="shared" si="31"/>
        <v>9</v>
      </c>
      <c r="AF29" s="26">
        <f t="shared" si="31"/>
        <v>0</v>
      </c>
      <c r="AG29" s="26">
        <f t="shared" si="31"/>
        <v>1</v>
      </c>
      <c r="AH29" s="26">
        <f t="shared" si="31"/>
        <v>0</v>
      </c>
      <c r="AI29" s="29">
        <v>27</v>
      </c>
      <c r="AJ29" s="29"/>
      <c r="AK29" s="29">
        <v>3</v>
      </c>
      <c r="AL29" s="29"/>
      <c r="AM29" s="29"/>
      <c r="AN29" s="29"/>
      <c r="AO29" s="29"/>
      <c r="AP29" s="29"/>
      <c r="AQ29" s="29">
        <v>1</v>
      </c>
      <c r="AR29" s="29"/>
      <c r="AS29" s="29"/>
      <c r="AT29" s="29"/>
      <c r="AU29" s="29"/>
      <c r="AV29" s="29"/>
      <c r="AW29" s="29"/>
      <c r="AX29" s="29"/>
      <c r="AY29" s="26">
        <f t="shared" si="44"/>
        <v>28</v>
      </c>
      <c r="AZ29" s="26">
        <f t="shared" si="44"/>
        <v>0</v>
      </c>
      <c r="BA29" s="26">
        <f t="shared" si="44"/>
        <v>3</v>
      </c>
      <c r="BB29" s="26">
        <f t="shared" si="44"/>
        <v>0</v>
      </c>
      <c r="BC29" s="26">
        <f t="shared" si="45"/>
        <v>-19</v>
      </c>
      <c r="BD29" s="26">
        <f t="shared" si="45"/>
        <v>0</v>
      </c>
      <c r="BE29" s="26">
        <f t="shared" si="45"/>
        <v>-2</v>
      </c>
      <c r="BF29" s="26">
        <f t="shared" si="45"/>
        <v>0</v>
      </c>
    </row>
    <row r="30" spans="1:58" s="28" customFormat="1" ht="19.5" customHeight="1">
      <c r="A30" s="26">
        <f aca="true" t="shared" si="46" ref="A30:L30">A31+A32</f>
        <v>0</v>
      </c>
      <c r="B30" s="26">
        <f t="shared" si="46"/>
        <v>0</v>
      </c>
      <c r="C30" s="26">
        <f t="shared" si="46"/>
        <v>0</v>
      </c>
      <c r="D30" s="26">
        <f t="shared" si="46"/>
        <v>0</v>
      </c>
      <c r="E30" s="26">
        <f t="shared" si="46"/>
        <v>0</v>
      </c>
      <c r="F30" s="26">
        <f t="shared" si="46"/>
        <v>0</v>
      </c>
      <c r="G30" s="26">
        <f t="shared" si="46"/>
        <v>0</v>
      </c>
      <c r="H30" s="26">
        <f t="shared" si="46"/>
        <v>0</v>
      </c>
      <c r="I30" s="26">
        <f t="shared" si="46"/>
        <v>0</v>
      </c>
      <c r="J30" s="26">
        <f t="shared" si="46"/>
        <v>0</v>
      </c>
      <c r="K30" s="26">
        <f t="shared" si="46"/>
        <v>0</v>
      </c>
      <c r="L30" s="26">
        <f t="shared" si="46"/>
        <v>0</v>
      </c>
      <c r="M30" s="27" t="s">
        <v>5</v>
      </c>
      <c r="N30" s="26">
        <f aca="true" t="shared" si="47" ref="N30:AC30">N31+N32</f>
        <v>833</v>
      </c>
      <c r="O30" s="26">
        <f t="shared" si="47"/>
        <v>21</v>
      </c>
      <c r="P30" s="26">
        <f t="shared" si="47"/>
        <v>2295</v>
      </c>
      <c r="Q30" s="26">
        <f t="shared" si="47"/>
        <v>0</v>
      </c>
      <c r="R30" s="26">
        <f t="shared" si="47"/>
        <v>510</v>
      </c>
      <c r="S30" s="26">
        <f t="shared" si="47"/>
        <v>4</v>
      </c>
      <c r="T30" s="26">
        <f t="shared" si="47"/>
        <v>1171</v>
      </c>
      <c r="U30" s="26">
        <f t="shared" si="47"/>
        <v>35</v>
      </c>
      <c r="V30" s="26">
        <f t="shared" si="47"/>
        <v>302</v>
      </c>
      <c r="W30" s="26">
        <f t="shared" si="47"/>
        <v>3</v>
      </c>
      <c r="X30" s="26">
        <f t="shared" si="47"/>
        <v>211</v>
      </c>
      <c r="Y30" s="26">
        <f t="shared" si="47"/>
        <v>0</v>
      </c>
      <c r="Z30" s="26">
        <f t="shared" si="47"/>
        <v>5</v>
      </c>
      <c r="AA30" s="26">
        <f t="shared" si="47"/>
        <v>0</v>
      </c>
      <c r="AB30" s="26">
        <f t="shared" si="47"/>
        <v>7</v>
      </c>
      <c r="AC30" s="26">
        <f t="shared" si="47"/>
        <v>0</v>
      </c>
      <c r="AD30" s="27" t="s">
        <v>5</v>
      </c>
      <c r="AE30" s="26">
        <f aca="true" t="shared" si="48" ref="AE30:BF30">AE31+AE32</f>
        <v>1650</v>
      </c>
      <c r="AF30" s="26">
        <f t="shared" si="48"/>
        <v>28</v>
      </c>
      <c r="AG30" s="26">
        <f t="shared" si="48"/>
        <v>3684</v>
      </c>
      <c r="AH30" s="26">
        <f t="shared" si="48"/>
        <v>35</v>
      </c>
      <c r="AI30" s="26">
        <f t="shared" si="48"/>
        <v>896</v>
      </c>
      <c r="AJ30" s="26">
        <f t="shared" si="48"/>
        <v>22</v>
      </c>
      <c r="AK30" s="26">
        <f t="shared" si="48"/>
        <v>2310</v>
      </c>
      <c r="AL30" s="26">
        <f t="shared" si="48"/>
        <v>0</v>
      </c>
      <c r="AM30" s="26">
        <f t="shared" si="48"/>
        <v>582</v>
      </c>
      <c r="AN30" s="26">
        <f t="shared" si="48"/>
        <v>3</v>
      </c>
      <c r="AO30" s="26">
        <f t="shared" si="48"/>
        <v>1142</v>
      </c>
      <c r="AP30" s="26">
        <f t="shared" si="48"/>
        <v>37</v>
      </c>
      <c r="AQ30" s="26">
        <f t="shared" si="48"/>
        <v>326</v>
      </c>
      <c r="AR30" s="26">
        <f t="shared" si="48"/>
        <v>3</v>
      </c>
      <c r="AS30" s="26">
        <f t="shared" si="48"/>
        <v>218</v>
      </c>
      <c r="AT30" s="26">
        <f t="shared" si="48"/>
        <v>0</v>
      </c>
      <c r="AU30" s="26">
        <f t="shared" si="48"/>
        <v>5</v>
      </c>
      <c r="AV30" s="26">
        <f t="shared" si="48"/>
        <v>0</v>
      </c>
      <c r="AW30" s="26">
        <f t="shared" si="48"/>
        <v>8</v>
      </c>
      <c r="AX30" s="26">
        <f t="shared" si="48"/>
        <v>0</v>
      </c>
      <c r="AY30" s="26">
        <f t="shared" si="48"/>
        <v>1809</v>
      </c>
      <c r="AZ30" s="26">
        <f t="shared" si="48"/>
        <v>28</v>
      </c>
      <c r="BA30" s="26">
        <f t="shared" si="48"/>
        <v>3678</v>
      </c>
      <c r="BB30" s="26">
        <f t="shared" si="48"/>
        <v>37</v>
      </c>
      <c r="BC30" s="26">
        <f t="shared" si="48"/>
        <v>-159</v>
      </c>
      <c r="BD30" s="26">
        <f t="shared" si="48"/>
        <v>0</v>
      </c>
      <c r="BE30" s="26">
        <f t="shared" si="48"/>
        <v>6</v>
      </c>
      <c r="BF30" s="26">
        <f t="shared" si="48"/>
        <v>-2</v>
      </c>
    </row>
    <row r="31" spans="1:58" s="28" customFormat="1" ht="19.5" customHeight="1">
      <c r="A31" s="29"/>
      <c r="B31" s="29"/>
      <c r="C31" s="29"/>
      <c r="D31" s="29"/>
      <c r="E31" s="29"/>
      <c r="F31" s="29"/>
      <c r="G31" s="29"/>
      <c r="H31" s="29"/>
      <c r="I31" s="26">
        <f aca="true" t="shared" si="49" ref="I31:L32">A31-E31</f>
        <v>0</v>
      </c>
      <c r="J31" s="26">
        <f t="shared" si="49"/>
        <v>0</v>
      </c>
      <c r="K31" s="26">
        <f t="shared" si="49"/>
        <v>0</v>
      </c>
      <c r="L31" s="26">
        <f t="shared" si="49"/>
        <v>0</v>
      </c>
      <c r="M31" s="30" t="s">
        <v>37</v>
      </c>
      <c r="N31" s="29">
        <v>833</v>
      </c>
      <c r="O31" s="29">
        <v>21</v>
      </c>
      <c r="P31" s="29">
        <v>2295</v>
      </c>
      <c r="Q31" s="29"/>
      <c r="R31" s="29">
        <v>510</v>
      </c>
      <c r="S31" s="29">
        <v>4</v>
      </c>
      <c r="T31" s="29">
        <v>1171</v>
      </c>
      <c r="U31" s="29">
        <v>35</v>
      </c>
      <c r="V31" s="29">
        <v>302</v>
      </c>
      <c r="W31" s="29">
        <v>3</v>
      </c>
      <c r="X31" s="29">
        <v>211</v>
      </c>
      <c r="Y31" s="29"/>
      <c r="Z31" s="29">
        <v>5</v>
      </c>
      <c r="AA31" s="29"/>
      <c r="AB31" s="29">
        <v>7</v>
      </c>
      <c r="AC31" s="29"/>
      <c r="AD31" s="30" t="s">
        <v>37</v>
      </c>
      <c r="AE31" s="26">
        <f aca="true" t="shared" si="50" ref="AE31:AH32">N31+R31+V31+Z31</f>
        <v>1650</v>
      </c>
      <c r="AF31" s="26">
        <f t="shared" si="50"/>
        <v>28</v>
      </c>
      <c r="AG31" s="26">
        <f t="shared" si="50"/>
        <v>3684</v>
      </c>
      <c r="AH31" s="26">
        <f t="shared" si="50"/>
        <v>35</v>
      </c>
      <c r="AI31" s="29">
        <v>896</v>
      </c>
      <c r="AJ31" s="29">
        <v>22</v>
      </c>
      <c r="AK31" s="29">
        <v>2310</v>
      </c>
      <c r="AL31" s="29"/>
      <c r="AM31" s="29">
        <v>582</v>
      </c>
      <c r="AN31" s="29">
        <v>3</v>
      </c>
      <c r="AO31" s="29">
        <v>1142</v>
      </c>
      <c r="AP31" s="29">
        <v>37</v>
      </c>
      <c r="AQ31" s="29">
        <v>326</v>
      </c>
      <c r="AR31" s="29">
        <v>3</v>
      </c>
      <c r="AS31" s="29">
        <v>218</v>
      </c>
      <c r="AT31" s="29"/>
      <c r="AU31" s="29">
        <v>5</v>
      </c>
      <c r="AV31" s="29"/>
      <c r="AW31" s="29">
        <v>8</v>
      </c>
      <c r="AX31" s="29"/>
      <c r="AY31" s="26">
        <f aca="true" t="shared" si="51" ref="AY31:BB32">AI31+AM31+AQ31+AU31</f>
        <v>1809</v>
      </c>
      <c r="AZ31" s="26">
        <f t="shared" si="51"/>
        <v>28</v>
      </c>
      <c r="BA31" s="26">
        <f t="shared" si="51"/>
        <v>3678</v>
      </c>
      <c r="BB31" s="26">
        <f t="shared" si="51"/>
        <v>37</v>
      </c>
      <c r="BC31" s="26">
        <f aca="true" t="shared" si="52" ref="BC31:BF32">AE31-AY31</f>
        <v>-159</v>
      </c>
      <c r="BD31" s="26">
        <f t="shared" si="52"/>
        <v>0</v>
      </c>
      <c r="BE31" s="26">
        <f t="shared" si="52"/>
        <v>6</v>
      </c>
      <c r="BF31" s="26">
        <f t="shared" si="52"/>
        <v>-2</v>
      </c>
    </row>
    <row r="32" spans="1:58" s="28" customFormat="1" ht="19.5" customHeight="1">
      <c r="A32" s="29"/>
      <c r="B32" s="29"/>
      <c r="C32" s="29"/>
      <c r="D32" s="29"/>
      <c r="E32" s="29"/>
      <c r="F32" s="29"/>
      <c r="G32" s="29"/>
      <c r="H32" s="29"/>
      <c r="I32" s="26">
        <f t="shared" si="49"/>
        <v>0</v>
      </c>
      <c r="J32" s="26">
        <f t="shared" si="49"/>
        <v>0</v>
      </c>
      <c r="K32" s="26">
        <f t="shared" si="49"/>
        <v>0</v>
      </c>
      <c r="L32" s="26">
        <f t="shared" si="49"/>
        <v>0</v>
      </c>
      <c r="M32" s="30" t="s">
        <v>38</v>
      </c>
      <c r="N32" s="29"/>
      <c r="O32" s="29"/>
      <c r="P32" s="29"/>
      <c r="Q32" s="29"/>
      <c r="R32" s="29"/>
      <c r="S32" s="29"/>
      <c r="T32" s="29"/>
      <c r="U32" s="29"/>
      <c r="V32" s="29"/>
      <c r="W32" s="29"/>
      <c r="X32" s="29"/>
      <c r="Y32" s="29"/>
      <c r="Z32" s="29"/>
      <c r="AA32" s="29"/>
      <c r="AB32" s="29"/>
      <c r="AC32" s="29"/>
      <c r="AD32" s="30" t="s">
        <v>38</v>
      </c>
      <c r="AE32" s="26">
        <f t="shared" si="50"/>
        <v>0</v>
      </c>
      <c r="AF32" s="26">
        <f t="shared" si="50"/>
        <v>0</v>
      </c>
      <c r="AG32" s="26">
        <f t="shared" si="50"/>
        <v>0</v>
      </c>
      <c r="AH32" s="26">
        <f t="shared" si="50"/>
        <v>0</v>
      </c>
      <c r="AI32" s="29"/>
      <c r="AJ32" s="29"/>
      <c r="AK32" s="29"/>
      <c r="AL32" s="29"/>
      <c r="AM32" s="29"/>
      <c r="AN32" s="29"/>
      <c r="AO32" s="29"/>
      <c r="AP32" s="29"/>
      <c r="AQ32" s="29"/>
      <c r="AR32" s="29"/>
      <c r="AS32" s="29"/>
      <c r="AT32" s="29"/>
      <c r="AU32" s="29"/>
      <c r="AV32" s="29"/>
      <c r="AW32" s="29"/>
      <c r="AX32" s="29"/>
      <c r="AY32" s="26">
        <f t="shared" si="51"/>
        <v>0</v>
      </c>
      <c r="AZ32" s="26">
        <f t="shared" si="51"/>
        <v>0</v>
      </c>
      <c r="BA32" s="26">
        <f t="shared" si="51"/>
        <v>0</v>
      </c>
      <c r="BB32" s="26">
        <f t="shared" si="51"/>
        <v>0</v>
      </c>
      <c r="BC32" s="26">
        <f t="shared" si="52"/>
        <v>0</v>
      </c>
      <c r="BD32" s="26">
        <f t="shared" si="52"/>
        <v>0</v>
      </c>
      <c r="BE32" s="26">
        <f t="shared" si="52"/>
        <v>0</v>
      </c>
      <c r="BF32" s="26">
        <f t="shared" si="52"/>
        <v>0</v>
      </c>
    </row>
    <row r="33" spans="1:58" s="20" customFormat="1" ht="13.5" customHeight="1">
      <c r="A33" s="15"/>
      <c r="B33" s="15"/>
      <c r="C33" s="15"/>
      <c r="D33" s="15"/>
      <c r="E33" s="15"/>
      <c r="F33" s="15"/>
      <c r="G33" s="15"/>
      <c r="H33" s="15"/>
      <c r="I33" s="15"/>
      <c r="J33" s="15"/>
      <c r="K33" s="15"/>
      <c r="L33" s="15"/>
      <c r="M33" s="32"/>
      <c r="N33" s="15"/>
      <c r="O33" s="15"/>
      <c r="P33" s="15"/>
      <c r="Q33" s="15"/>
      <c r="R33" s="15"/>
      <c r="S33" s="15"/>
      <c r="T33" s="15"/>
      <c r="U33" s="15"/>
      <c r="V33" s="15"/>
      <c r="W33" s="15"/>
      <c r="X33" s="15"/>
      <c r="Y33" s="15"/>
      <c r="Z33" s="15"/>
      <c r="AA33" s="15"/>
      <c r="AB33" s="15"/>
      <c r="AC33" s="15"/>
      <c r="AD33" s="32"/>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row>
    <row r="34" spans="1:58" s="25" customFormat="1" ht="19.5" customHeight="1">
      <c r="A34" s="16">
        <f aca="true" t="shared" si="53" ref="A34:L34">A35+A38+A41+A44+A47+A50+A54</f>
        <v>0</v>
      </c>
      <c r="B34" s="16">
        <f t="shared" si="53"/>
        <v>0</v>
      </c>
      <c r="C34" s="16">
        <f t="shared" si="53"/>
        <v>0</v>
      </c>
      <c r="D34" s="16">
        <f t="shared" si="53"/>
        <v>0</v>
      </c>
      <c r="E34" s="16">
        <f t="shared" si="53"/>
        <v>0</v>
      </c>
      <c r="F34" s="16">
        <f t="shared" si="53"/>
        <v>0</v>
      </c>
      <c r="G34" s="16">
        <f t="shared" si="53"/>
        <v>0</v>
      </c>
      <c r="H34" s="16">
        <f t="shared" si="53"/>
        <v>0</v>
      </c>
      <c r="I34" s="16">
        <f t="shared" si="53"/>
        <v>0</v>
      </c>
      <c r="J34" s="16">
        <f t="shared" si="53"/>
        <v>0</v>
      </c>
      <c r="K34" s="16">
        <f t="shared" si="53"/>
        <v>0</v>
      </c>
      <c r="L34" s="16">
        <f t="shared" si="53"/>
        <v>0</v>
      </c>
      <c r="M34" s="17" t="s">
        <v>41</v>
      </c>
      <c r="N34" s="16">
        <f aca="true" t="shared" si="54" ref="N34:AC34">N35+N38+N41+N44+N47+N50+N54</f>
        <v>439</v>
      </c>
      <c r="O34" s="16">
        <f t="shared" si="54"/>
        <v>12</v>
      </c>
      <c r="P34" s="16">
        <f t="shared" si="54"/>
        <v>4296</v>
      </c>
      <c r="Q34" s="16">
        <f t="shared" si="54"/>
        <v>1</v>
      </c>
      <c r="R34" s="16">
        <f t="shared" si="54"/>
        <v>11591</v>
      </c>
      <c r="S34" s="16">
        <f t="shared" si="54"/>
        <v>896</v>
      </c>
      <c r="T34" s="16">
        <f t="shared" si="54"/>
        <v>2220</v>
      </c>
      <c r="U34" s="16">
        <f t="shared" si="54"/>
        <v>2</v>
      </c>
      <c r="V34" s="16">
        <f t="shared" si="54"/>
        <v>1030</v>
      </c>
      <c r="W34" s="16">
        <f t="shared" si="54"/>
        <v>68</v>
      </c>
      <c r="X34" s="16">
        <f t="shared" si="54"/>
        <v>384</v>
      </c>
      <c r="Y34" s="16">
        <f t="shared" si="54"/>
        <v>0</v>
      </c>
      <c r="Z34" s="16">
        <f t="shared" si="54"/>
        <v>27</v>
      </c>
      <c r="AA34" s="16">
        <f t="shared" si="54"/>
        <v>2</v>
      </c>
      <c r="AB34" s="16">
        <f t="shared" si="54"/>
        <v>66</v>
      </c>
      <c r="AC34" s="16">
        <f t="shared" si="54"/>
        <v>0</v>
      </c>
      <c r="AD34" s="24" t="s">
        <v>42</v>
      </c>
      <c r="AE34" s="16">
        <f aca="true" t="shared" si="55" ref="AE34:BF34">AE35+AE38+AE41+AE44+AE47+AE50+AE54</f>
        <v>13087</v>
      </c>
      <c r="AF34" s="16">
        <f t="shared" si="55"/>
        <v>978</v>
      </c>
      <c r="AG34" s="16">
        <f t="shared" si="55"/>
        <v>6966</v>
      </c>
      <c r="AH34" s="16">
        <f t="shared" si="55"/>
        <v>3</v>
      </c>
      <c r="AI34" s="16">
        <f t="shared" si="55"/>
        <v>461</v>
      </c>
      <c r="AJ34" s="16">
        <f t="shared" si="55"/>
        <v>14</v>
      </c>
      <c r="AK34" s="16">
        <f t="shared" si="55"/>
        <v>4426</v>
      </c>
      <c r="AL34" s="16">
        <f t="shared" si="55"/>
        <v>1</v>
      </c>
      <c r="AM34" s="16">
        <f t="shared" si="55"/>
        <v>11824</v>
      </c>
      <c r="AN34" s="16">
        <f t="shared" si="55"/>
        <v>816</v>
      </c>
      <c r="AO34" s="16">
        <f t="shared" si="55"/>
        <v>2510</v>
      </c>
      <c r="AP34" s="16">
        <f t="shared" si="55"/>
        <v>2</v>
      </c>
      <c r="AQ34" s="16">
        <f t="shared" si="55"/>
        <v>1213</v>
      </c>
      <c r="AR34" s="16">
        <f t="shared" si="55"/>
        <v>55</v>
      </c>
      <c r="AS34" s="16">
        <f t="shared" si="55"/>
        <v>422</v>
      </c>
      <c r="AT34" s="16">
        <f t="shared" si="55"/>
        <v>0</v>
      </c>
      <c r="AU34" s="16">
        <f t="shared" si="55"/>
        <v>36</v>
      </c>
      <c r="AV34" s="16">
        <f t="shared" si="55"/>
        <v>0</v>
      </c>
      <c r="AW34" s="16">
        <f t="shared" si="55"/>
        <v>68</v>
      </c>
      <c r="AX34" s="16">
        <f t="shared" si="55"/>
        <v>0</v>
      </c>
      <c r="AY34" s="16">
        <f t="shared" si="55"/>
        <v>13534</v>
      </c>
      <c r="AZ34" s="16">
        <f t="shared" si="55"/>
        <v>885</v>
      </c>
      <c r="BA34" s="16">
        <f t="shared" si="55"/>
        <v>7426</v>
      </c>
      <c r="BB34" s="16">
        <f t="shared" si="55"/>
        <v>3</v>
      </c>
      <c r="BC34" s="16">
        <f t="shared" si="55"/>
        <v>-447</v>
      </c>
      <c r="BD34" s="16">
        <f t="shared" si="55"/>
        <v>93</v>
      </c>
      <c r="BE34" s="16">
        <f t="shared" si="55"/>
        <v>-460</v>
      </c>
      <c r="BF34" s="16">
        <f t="shared" si="55"/>
        <v>0</v>
      </c>
    </row>
    <row r="35" spans="1:58" s="28" customFormat="1" ht="19.5" customHeight="1">
      <c r="A35" s="26">
        <f aca="true" t="shared" si="56" ref="A35:L35">A36+A37</f>
        <v>0</v>
      </c>
      <c r="B35" s="26">
        <f t="shared" si="56"/>
        <v>0</v>
      </c>
      <c r="C35" s="26">
        <f t="shared" si="56"/>
        <v>0</v>
      </c>
      <c r="D35" s="26">
        <f t="shared" si="56"/>
        <v>0</v>
      </c>
      <c r="E35" s="26">
        <f t="shared" si="56"/>
        <v>0</v>
      </c>
      <c r="F35" s="26">
        <f t="shared" si="56"/>
        <v>0</v>
      </c>
      <c r="G35" s="26">
        <f t="shared" si="56"/>
        <v>0</v>
      </c>
      <c r="H35" s="26">
        <f t="shared" si="56"/>
        <v>0</v>
      </c>
      <c r="I35" s="26">
        <f t="shared" si="56"/>
        <v>0</v>
      </c>
      <c r="J35" s="26">
        <f t="shared" si="56"/>
        <v>0</v>
      </c>
      <c r="K35" s="26">
        <f t="shared" si="56"/>
        <v>0</v>
      </c>
      <c r="L35" s="26">
        <f t="shared" si="56"/>
        <v>0</v>
      </c>
      <c r="M35" s="27" t="s">
        <v>6</v>
      </c>
      <c r="N35" s="26">
        <f aca="true" t="shared" si="57" ref="N35:AC35">N36+N37</f>
        <v>0</v>
      </c>
      <c r="O35" s="26">
        <f t="shared" si="57"/>
        <v>0</v>
      </c>
      <c r="P35" s="26">
        <f t="shared" si="57"/>
        <v>0</v>
      </c>
      <c r="Q35" s="26">
        <f t="shared" si="57"/>
        <v>0</v>
      </c>
      <c r="R35" s="26">
        <f t="shared" si="57"/>
        <v>147</v>
      </c>
      <c r="S35" s="26">
        <f t="shared" si="57"/>
        <v>0</v>
      </c>
      <c r="T35" s="26">
        <f t="shared" si="57"/>
        <v>23</v>
      </c>
      <c r="U35" s="26">
        <f t="shared" si="57"/>
        <v>0</v>
      </c>
      <c r="V35" s="26">
        <f t="shared" si="57"/>
        <v>29</v>
      </c>
      <c r="W35" s="26">
        <f t="shared" si="57"/>
        <v>0</v>
      </c>
      <c r="X35" s="26">
        <f t="shared" si="57"/>
        <v>4</v>
      </c>
      <c r="Y35" s="26">
        <f t="shared" si="57"/>
        <v>0</v>
      </c>
      <c r="Z35" s="26">
        <f t="shared" si="57"/>
        <v>0</v>
      </c>
      <c r="AA35" s="26">
        <f t="shared" si="57"/>
        <v>0</v>
      </c>
      <c r="AB35" s="26">
        <f t="shared" si="57"/>
        <v>0</v>
      </c>
      <c r="AC35" s="26">
        <f t="shared" si="57"/>
        <v>0</v>
      </c>
      <c r="AD35" s="27" t="s">
        <v>6</v>
      </c>
      <c r="AE35" s="26">
        <f aca="true" t="shared" si="58" ref="AE35:BF35">AE36+AE37</f>
        <v>176</v>
      </c>
      <c r="AF35" s="26">
        <f t="shared" si="58"/>
        <v>0</v>
      </c>
      <c r="AG35" s="26">
        <f t="shared" si="58"/>
        <v>27</v>
      </c>
      <c r="AH35" s="26">
        <f t="shared" si="58"/>
        <v>0</v>
      </c>
      <c r="AI35" s="26">
        <f t="shared" si="58"/>
        <v>0</v>
      </c>
      <c r="AJ35" s="26">
        <f t="shared" si="58"/>
        <v>0</v>
      </c>
      <c r="AK35" s="26">
        <f t="shared" si="58"/>
        <v>0</v>
      </c>
      <c r="AL35" s="26">
        <f t="shared" si="58"/>
        <v>0</v>
      </c>
      <c r="AM35" s="26">
        <f t="shared" si="58"/>
        <v>149</v>
      </c>
      <c r="AN35" s="26">
        <f t="shared" si="58"/>
        <v>0</v>
      </c>
      <c r="AO35" s="26">
        <f t="shared" si="58"/>
        <v>25</v>
      </c>
      <c r="AP35" s="26">
        <f t="shared" si="58"/>
        <v>0</v>
      </c>
      <c r="AQ35" s="26">
        <f t="shared" si="58"/>
        <v>30</v>
      </c>
      <c r="AR35" s="26">
        <f t="shared" si="58"/>
        <v>0</v>
      </c>
      <c r="AS35" s="26">
        <f t="shared" si="58"/>
        <v>4</v>
      </c>
      <c r="AT35" s="26">
        <f t="shared" si="58"/>
        <v>0</v>
      </c>
      <c r="AU35" s="26">
        <f t="shared" si="58"/>
        <v>0</v>
      </c>
      <c r="AV35" s="26">
        <f t="shared" si="58"/>
        <v>0</v>
      </c>
      <c r="AW35" s="26">
        <f t="shared" si="58"/>
        <v>0</v>
      </c>
      <c r="AX35" s="26">
        <f t="shared" si="58"/>
        <v>0</v>
      </c>
      <c r="AY35" s="26">
        <f t="shared" si="58"/>
        <v>179</v>
      </c>
      <c r="AZ35" s="26">
        <f t="shared" si="58"/>
        <v>0</v>
      </c>
      <c r="BA35" s="26">
        <f t="shared" si="58"/>
        <v>29</v>
      </c>
      <c r="BB35" s="26">
        <f t="shared" si="58"/>
        <v>0</v>
      </c>
      <c r="BC35" s="26">
        <f t="shared" si="58"/>
        <v>-3</v>
      </c>
      <c r="BD35" s="26">
        <f t="shared" si="58"/>
        <v>0</v>
      </c>
      <c r="BE35" s="26">
        <f t="shared" si="58"/>
        <v>-2</v>
      </c>
      <c r="BF35" s="26">
        <f t="shared" si="58"/>
        <v>0</v>
      </c>
    </row>
    <row r="36" spans="1:58" s="28" customFormat="1" ht="19.5" customHeight="1">
      <c r="A36" s="29"/>
      <c r="B36" s="29"/>
      <c r="C36" s="29"/>
      <c r="D36" s="29"/>
      <c r="E36" s="29"/>
      <c r="F36" s="29"/>
      <c r="G36" s="29"/>
      <c r="H36" s="29"/>
      <c r="I36" s="26">
        <f aca="true" t="shared" si="59" ref="I36:L37">A36-E36</f>
        <v>0</v>
      </c>
      <c r="J36" s="26">
        <f t="shared" si="59"/>
        <v>0</v>
      </c>
      <c r="K36" s="26">
        <f t="shared" si="59"/>
        <v>0</v>
      </c>
      <c r="L36" s="26">
        <f t="shared" si="59"/>
        <v>0</v>
      </c>
      <c r="M36" s="30" t="s">
        <v>37</v>
      </c>
      <c r="N36" s="29"/>
      <c r="O36" s="29"/>
      <c r="P36" s="29"/>
      <c r="Q36" s="29"/>
      <c r="R36" s="29">
        <v>140</v>
      </c>
      <c r="S36" s="29"/>
      <c r="T36" s="29">
        <v>23</v>
      </c>
      <c r="U36" s="29"/>
      <c r="V36" s="29">
        <v>29</v>
      </c>
      <c r="W36" s="29"/>
      <c r="X36" s="29">
        <v>4</v>
      </c>
      <c r="Y36" s="29"/>
      <c r="Z36" s="29"/>
      <c r="AA36" s="29"/>
      <c r="AB36" s="29"/>
      <c r="AC36" s="29"/>
      <c r="AD36" s="30" t="s">
        <v>37</v>
      </c>
      <c r="AE36" s="26">
        <f aca="true" t="shared" si="60" ref="AE36:AH37">N36+R36+V36+Z36</f>
        <v>169</v>
      </c>
      <c r="AF36" s="26">
        <f t="shared" si="60"/>
        <v>0</v>
      </c>
      <c r="AG36" s="26">
        <f t="shared" si="60"/>
        <v>27</v>
      </c>
      <c r="AH36" s="26">
        <f t="shared" si="60"/>
        <v>0</v>
      </c>
      <c r="AI36" s="29"/>
      <c r="AJ36" s="29"/>
      <c r="AK36" s="29"/>
      <c r="AL36" s="29"/>
      <c r="AM36" s="29">
        <v>142</v>
      </c>
      <c r="AN36" s="29"/>
      <c r="AO36" s="29">
        <v>25</v>
      </c>
      <c r="AP36" s="29"/>
      <c r="AQ36" s="29">
        <v>30</v>
      </c>
      <c r="AR36" s="29"/>
      <c r="AS36" s="29">
        <v>4</v>
      </c>
      <c r="AT36" s="29"/>
      <c r="AU36" s="29"/>
      <c r="AV36" s="29"/>
      <c r="AW36" s="29"/>
      <c r="AX36" s="29"/>
      <c r="AY36" s="26">
        <f aca="true" t="shared" si="61" ref="AY36:BB37">AI36+AM36+AQ36+AU36</f>
        <v>172</v>
      </c>
      <c r="AZ36" s="26">
        <f t="shared" si="61"/>
        <v>0</v>
      </c>
      <c r="BA36" s="26">
        <f t="shared" si="61"/>
        <v>29</v>
      </c>
      <c r="BB36" s="26">
        <f t="shared" si="61"/>
        <v>0</v>
      </c>
      <c r="BC36" s="26">
        <f aca="true" t="shared" si="62" ref="BC36:BF37">AE36-AY36</f>
        <v>-3</v>
      </c>
      <c r="BD36" s="26">
        <f t="shared" si="62"/>
        <v>0</v>
      </c>
      <c r="BE36" s="26">
        <f t="shared" si="62"/>
        <v>-2</v>
      </c>
      <c r="BF36" s="26">
        <f t="shared" si="62"/>
        <v>0</v>
      </c>
    </row>
    <row r="37" spans="1:58" s="28" customFormat="1" ht="19.5" customHeight="1">
      <c r="A37" s="29"/>
      <c r="B37" s="29"/>
      <c r="C37" s="29"/>
      <c r="D37" s="29"/>
      <c r="E37" s="29"/>
      <c r="F37" s="29"/>
      <c r="G37" s="29"/>
      <c r="H37" s="29"/>
      <c r="I37" s="26">
        <f t="shared" si="59"/>
        <v>0</v>
      </c>
      <c r="J37" s="26">
        <f t="shared" si="59"/>
        <v>0</v>
      </c>
      <c r="K37" s="26">
        <f t="shared" si="59"/>
        <v>0</v>
      </c>
      <c r="L37" s="26">
        <f t="shared" si="59"/>
        <v>0</v>
      </c>
      <c r="M37" s="30" t="s">
        <v>38</v>
      </c>
      <c r="N37" s="29"/>
      <c r="O37" s="29"/>
      <c r="P37" s="29"/>
      <c r="Q37" s="29"/>
      <c r="R37" s="29">
        <v>7</v>
      </c>
      <c r="S37" s="29"/>
      <c r="T37" s="29"/>
      <c r="U37" s="29"/>
      <c r="V37" s="29"/>
      <c r="W37" s="29"/>
      <c r="X37" s="29"/>
      <c r="Y37" s="29"/>
      <c r="Z37" s="29"/>
      <c r="AA37" s="29"/>
      <c r="AB37" s="29"/>
      <c r="AC37" s="29"/>
      <c r="AD37" s="30" t="s">
        <v>38</v>
      </c>
      <c r="AE37" s="26">
        <f t="shared" si="60"/>
        <v>7</v>
      </c>
      <c r="AF37" s="26">
        <f t="shared" si="60"/>
        <v>0</v>
      </c>
      <c r="AG37" s="26">
        <f t="shared" si="60"/>
        <v>0</v>
      </c>
      <c r="AH37" s="26">
        <f t="shared" si="60"/>
        <v>0</v>
      </c>
      <c r="AI37" s="29"/>
      <c r="AJ37" s="29"/>
      <c r="AK37" s="29"/>
      <c r="AL37" s="29"/>
      <c r="AM37" s="29">
        <v>7</v>
      </c>
      <c r="AN37" s="29"/>
      <c r="AO37" s="29"/>
      <c r="AP37" s="29"/>
      <c r="AQ37" s="29"/>
      <c r="AR37" s="29"/>
      <c r="AS37" s="29"/>
      <c r="AT37" s="29"/>
      <c r="AU37" s="29"/>
      <c r="AV37" s="29"/>
      <c r="AW37" s="29"/>
      <c r="AX37" s="29"/>
      <c r="AY37" s="26">
        <f t="shared" si="61"/>
        <v>7</v>
      </c>
      <c r="AZ37" s="26">
        <f t="shared" si="61"/>
        <v>0</v>
      </c>
      <c r="BA37" s="26">
        <f t="shared" si="61"/>
        <v>0</v>
      </c>
      <c r="BB37" s="26">
        <f t="shared" si="61"/>
        <v>0</v>
      </c>
      <c r="BC37" s="26">
        <f t="shared" si="62"/>
        <v>0</v>
      </c>
      <c r="BD37" s="26">
        <f t="shared" si="62"/>
        <v>0</v>
      </c>
      <c r="BE37" s="26">
        <f t="shared" si="62"/>
        <v>0</v>
      </c>
      <c r="BF37" s="26">
        <f t="shared" si="62"/>
        <v>0</v>
      </c>
    </row>
    <row r="38" spans="1:58" s="28" customFormat="1" ht="19.5" customHeight="1">
      <c r="A38" s="26">
        <f aca="true" t="shared" si="63" ref="A38:L38">A39+A40</f>
        <v>0</v>
      </c>
      <c r="B38" s="26">
        <f t="shared" si="63"/>
        <v>0</v>
      </c>
      <c r="C38" s="26">
        <f t="shared" si="63"/>
        <v>0</v>
      </c>
      <c r="D38" s="26">
        <f t="shared" si="63"/>
        <v>0</v>
      </c>
      <c r="E38" s="26">
        <f t="shared" si="63"/>
        <v>0</v>
      </c>
      <c r="F38" s="26">
        <f t="shared" si="63"/>
        <v>0</v>
      </c>
      <c r="G38" s="26">
        <f t="shared" si="63"/>
        <v>0</v>
      </c>
      <c r="H38" s="26">
        <f t="shared" si="63"/>
        <v>0</v>
      </c>
      <c r="I38" s="26">
        <f t="shared" si="63"/>
        <v>0</v>
      </c>
      <c r="J38" s="26">
        <f t="shared" si="63"/>
        <v>0</v>
      </c>
      <c r="K38" s="26">
        <f t="shared" si="63"/>
        <v>0</v>
      </c>
      <c r="L38" s="26">
        <f t="shared" si="63"/>
        <v>0</v>
      </c>
      <c r="M38" s="33" t="s">
        <v>50</v>
      </c>
      <c r="N38" s="26">
        <f aca="true" t="shared" si="64" ref="N38:AC38">N39+N40</f>
        <v>0</v>
      </c>
      <c r="O38" s="26">
        <f t="shared" si="64"/>
        <v>0</v>
      </c>
      <c r="P38" s="26">
        <f t="shared" si="64"/>
        <v>0</v>
      </c>
      <c r="Q38" s="26">
        <f t="shared" si="64"/>
        <v>0</v>
      </c>
      <c r="R38" s="26">
        <f t="shared" si="64"/>
        <v>840</v>
      </c>
      <c r="S38" s="26">
        <f t="shared" si="64"/>
        <v>189</v>
      </c>
      <c r="T38" s="26">
        <f t="shared" si="64"/>
        <v>167</v>
      </c>
      <c r="U38" s="26">
        <f t="shared" si="64"/>
        <v>2</v>
      </c>
      <c r="V38" s="26">
        <f t="shared" si="64"/>
        <v>183</v>
      </c>
      <c r="W38" s="26">
        <f t="shared" si="64"/>
        <v>45</v>
      </c>
      <c r="X38" s="26">
        <f t="shared" si="64"/>
        <v>18</v>
      </c>
      <c r="Y38" s="26">
        <f t="shared" si="64"/>
        <v>0</v>
      </c>
      <c r="Z38" s="26">
        <f t="shared" si="64"/>
        <v>0</v>
      </c>
      <c r="AA38" s="26">
        <f t="shared" si="64"/>
        <v>0</v>
      </c>
      <c r="AB38" s="26">
        <f t="shared" si="64"/>
        <v>0</v>
      </c>
      <c r="AC38" s="26">
        <f t="shared" si="64"/>
        <v>0</v>
      </c>
      <c r="AD38" s="33" t="s">
        <v>50</v>
      </c>
      <c r="AE38" s="26">
        <f aca="true" t="shared" si="65" ref="AE38:BF38">AE39+AE40</f>
        <v>1023</v>
      </c>
      <c r="AF38" s="26">
        <f t="shared" si="65"/>
        <v>234</v>
      </c>
      <c r="AG38" s="26">
        <f t="shared" si="65"/>
        <v>185</v>
      </c>
      <c r="AH38" s="26">
        <f t="shared" si="65"/>
        <v>2</v>
      </c>
      <c r="AI38" s="26">
        <f t="shared" si="65"/>
        <v>0</v>
      </c>
      <c r="AJ38" s="26">
        <f t="shared" si="65"/>
        <v>0</v>
      </c>
      <c r="AK38" s="26">
        <f t="shared" si="65"/>
        <v>0</v>
      </c>
      <c r="AL38" s="26">
        <f t="shared" si="65"/>
        <v>0</v>
      </c>
      <c r="AM38" s="26">
        <f t="shared" si="65"/>
        <v>986</v>
      </c>
      <c r="AN38" s="26">
        <f t="shared" si="65"/>
        <v>81</v>
      </c>
      <c r="AO38" s="26">
        <f t="shared" si="65"/>
        <v>192</v>
      </c>
      <c r="AP38" s="26">
        <f t="shared" si="65"/>
        <v>2</v>
      </c>
      <c r="AQ38" s="26">
        <f t="shared" si="65"/>
        <v>218</v>
      </c>
      <c r="AR38" s="26">
        <f t="shared" si="65"/>
        <v>18</v>
      </c>
      <c r="AS38" s="26">
        <f t="shared" si="65"/>
        <v>21</v>
      </c>
      <c r="AT38" s="26">
        <f t="shared" si="65"/>
        <v>0</v>
      </c>
      <c r="AU38" s="26">
        <f t="shared" si="65"/>
        <v>0</v>
      </c>
      <c r="AV38" s="26">
        <f t="shared" si="65"/>
        <v>0</v>
      </c>
      <c r="AW38" s="26">
        <f t="shared" si="65"/>
        <v>0</v>
      </c>
      <c r="AX38" s="26">
        <f t="shared" si="65"/>
        <v>0</v>
      </c>
      <c r="AY38" s="26">
        <f t="shared" si="65"/>
        <v>1204</v>
      </c>
      <c r="AZ38" s="26">
        <f t="shared" si="65"/>
        <v>99</v>
      </c>
      <c r="BA38" s="26">
        <f t="shared" si="65"/>
        <v>213</v>
      </c>
      <c r="BB38" s="26">
        <f t="shared" si="65"/>
        <v>2</v>
      </c>
      <c r="BC38" s="26">
        <f t="shared" si="65"/>
        <v>-181</v>
      </c>
      <c r="BD38" s="26">
        <f t="shared" si="65"/>
        <v>135</v>
      </c>
      <c r="BE38" s="26">
        <f t="shared" si="65"/>
        <v>-28</v>
      </c>
      <c r="BF38" s="26">
        <f t="shared" si="65"/>
        <v>0</v>
      </c>
    </row>
    <row r="39" spans="1:58" s="28" customFormat="1" ht="19.5" customHeight="1">
      <c r="A39" s="29"/>
      <c r="B39" s="29"/>
      <c r="C39" s="29"/>
      <c r="D39" s="29"/>
      <c r="E39" s="29"/>
      <c r="F39" s="29"/>
      <c r="G39" s="29"/>
      <c r="H39" s="29"/>
      <c r="I39" s="26">
        <f aca="true" t="shared" si="66" ref="I39:L40">A39-E39</f>
        <v>0</v>
      </c>
      <c r="J39" s="26">
        <f t="shared" si="66"/>
        <v>0</v>
      </c>
      <c r="K39" s="26">
        <f t="shared" si="66"/>
        <v>0</v>
      </c>
      <c r="L39" s="26">
        <f t="shared" si="66"/>
        <v>0</v>
      </c>
      <c r="M39" s="30" t="s">
        <v>37</v>
      </c>
      <c r="N39" s="29"/>
      <c r="O39" s="29"/>
      <c r="P39" s="29"/>
      <c r="Q39" s="29"/>
      <c r="R39" s="29">
        <v>839</v>
      </c>
      <c r="S39" s="29">
        <v>188</v>
      </c>
      <c r="T39" s="29">
        <v>167</v>
      </c>
      <c r="U39" s="29"/>
      <c r="V39" s="29">
        <v>183</v>
      </c>
      <c r="W39" s="29">
        <v>45</v>
      </c>
      <c r="X39" s="29">
        <v>18</v>
      </c>
      <c r="Y39" s="29"/>
      <c r="Z39" s="29"/>
      <c r="AA39" s="29"/>
      <c r="AB39" s="29"/>
      <c r="AC39" s="29"/>
      <c r="AD39" s="30" t="s">
        <v>37</v>
      </c>
      <c r="AE39" s="26">
        <f aca="true" t="shared" si="67" ref="AE39:AH40">N39+R39+V39+Z39</f>
        <v>1022</v>
      </c>
      <c r="AF39" s="26">
        <f t="shared" si="67"/>
        <v>233</v>
      </c>
      <c r="AG39" s="26">
        <f t="shared" si="67"/>
        <v>185</v>
      </c>
      <c r="AH39" s="26">
        <f t="shared" si="67"/>
        <v>0</v>
      </c>
      <c r="AI39" s="29"/>
      <c r="AJ39" s="29"/>
      <c r="AK39" s="29"/>
      <c r="AL39" s="29"/>
      <c r="AM39" s="29">
        <v>985</v>
      </c>
      <c r="AN39" s="29">
        <v>79</v>
      </c>
      <c r="AO39" s="29">
        <v>192</v>
      </c>
      <c r="AP39" s="29"/>
      <c r="AQ39" s="29">
        <v>218</v>
      </c>
      <c r="AR39" s="29">
        <v>18</v>
      </c>
      <c r="AS39" s="29">
        <v>21</v>
      </c>
      <c r="AT39" s="29"/>
      <c r="AU39" s="29"/>
      <c r="AV39" s="29"/>
      <c r="AW39" s="29"/>
      <c r="AX39" s="29"/>
      <c r="AY39" s="26">
        <f aca="true" t="shared" si="68" ref="AY39:BB40">AI39+AM39+AQ39+AU39</f>
        <v>1203</v>
      </c>
      <c r="AZ39" s="26">
        <f t="shared" si="68"/>
        <v>97</v>
      </c>
      <c r="BA39" s="26">
        <f t="shared" si="68"/>
        <v>213</v>
      </c>
      <c r="BB39" s="26">
        <f t="shared" si="68"/>
        <v>0</v>
      </c>
      <c r="BC39" s="26">
        <f aca="true" t="shared" si="69" ref="BC39:BF40">AE39-AY39</f>
        <v>-181</v>
      </c>
      <c r="BD39" s="26">
        <f t="shared" si="69"/>
        <v>136</v>
      </c>
      <c r="BE39" s="26">
        <f t="shared" si="69"/>
        <v>-28</v>
      </c>
      <c r="BF39" s="26">
        <f t="shared" si="69"/>
        <v>0</v>
      </c>
    </row>
    <row r="40" spans="1:58" s="28" customFormat="1" ht="19.5" customHeight="1">
      <c r="A40" s="29"/>
      <c r="B40" s="29"/>
      <c r="C40" s="29"/>
      <c r="D40" s="29"/>
      <c r="E40" s="29"/>
      <c r="F40" s="29"/>
      <c r="G40" s="29"/>
      <c r="H40" s="29"/>
      <c r="I40" s="26">
        <f t="shared" si="66"/>
        <v>0</v>
      </c>
      <c r="J40" s="26">
        <f t="shared" si="66"/>
        <v>0</v>
      </c>
      <c r="K40" s="26">
        <f t="shared" si="66"/>
        <v>0</v>
      </c>
      <c r="L40" s="26">
        <f t="shared" si="66"/>
        <v>0</v>
      </c>
      <c r="M40" s="30" t="s">
        <v>38</v>
      </c>
      <c r="N40" s="29"/>
      <c r="O40" s="29"/>
      <c r="P40" s="29"/>
      <c r="Q40" s="29"/>
      <c r="R40" s="29">
        <v>1</v>
      </c>
      <c r="S40" s="29">
        <v>1</v>
      </c>
      <c r="T40" s="29"/>
      <c r="U40" s="29">
        <v>2</v>
      </c>
      <c r="V40" s="29"/>
      <c r="W40" s="29"/>
      <c r="X40" s="29"/>
      <c r="Y40" s="29"/>
      <c r="Z40" s="29"/>
      <c r="AA40" s="29"/>
      <c r="AB40" s="29"/>
      <c r="AC40" s="29"/>
      <c r="AD40" s="30" t="s">
        <v>38</v>
      </c>
      <c r="AE40" s="26">
        <f t="shared" si="67"/>
        <v>1</v>
      </c>
      <c r="AF40" s="26">
        <f t="shared" si="67"/>
        <v>1</v>
      </c>
      <c r="AG40" s="26">
        <f t="shared" si="67"/>
        <v>0</v>
      </c>
      <c r="AH40" s="26">
        <f t="shared" si="67"/>
        <v>2</v>
      </c>
      <c r="AI40" s="29"/>
      <c r="AJ40" s="29"/>
      <c r="AK40" s="29"/>
      <c r="AL40" s="29"/>
      <c r="AM40" s="29">
        <v>1</v>
      </c>
      <c r="AN40" s="29">
        <v>2</v>
      </c>
      <c r="AO40" s="29"/>
      <c r="AP40" s="29">
        <v>2</v>
      </c>
      <c r="AQ40" s="29"/>
      <c r="AR40" s="29"/>
      <c r="AS40" s="29"/>
      <c r="AT40" s="29"/>
      <c r="AU40" s="29"/>
      <c r="AV40" s="29"/>
      <c r="AW40" s="29"/>
      <c r="AX40" s="29"/>
      <c r="AY40" s="26">
        <f t="shared" si="68"/>
        <v>1</v>
      </c>
      <c r="AZ40" s="26">
        <f t="shared" si="68"/>
        <v>2</v>
      </c>
      <c r="BA40" s="26">
        <f t="shared" si="68"/>
        <v>0</v>
      </c>
      <c r="BB40" s="26">
        <f t="shared" si="68"/>
        <v>2</v>
      </c>
      <c r="BC40" s="26">
        <f t="shared" si="69"/>
        <v>0</v>
      </c>
      <c r="BD40" s="26">
        <f t="shared" si="69"/>
        <v>-1</v>
      </c>
      <c r="BE40" s="26">
        <f t="shared" si="69"/>
        <v>0</v>
      </c>
      <c r="BF40" s="26">
        <f t="shared" si="69"/>
        <v>0</v>
      </c>
    </row>
    <row r="41" spans="1:58" s="36" customFormat="1" ht="19.5" customHeight="1">
      <c r="A41" s="34">
        <f aca="true" t="shared" si="70" ref="A41:L41">A42+A43</f>
        <v>0</v>
      </c>
      <c r="B41" s="34">
        <f t="shared" si="70"/>
        <v>0</v>
      </c>
      <c r="C41" s="34">
        <f t="shared" si="70"/>
        <v>0</v>
      </c>
      <c r="D41" s="34">
        <f t="shared" si="70"/>
        <v>0</v>
      </c>
      <c r="E41" s="34">
        <f t="shared" si="70"/>
        <v>0</v>
      </c>
      <c r="F41" s="34">
        <f t="shared" si="70"/>
        <v>0</v>
      </c>
      <c r="G41" s="34">
        <f t="shared" si="70"/>
        <v>0</v>
      </c>
      <c r="H41" s="34">
        <f t="shared" si="70"/>
        <v>0</v>
      </c>
      <c r="I41" s="34">
        <f t="shared" si="70"/>
        <v>0</v>
      </c>
      <c r="J41" s="34">
        <f t="shared" si="70"/>
        <v>0</v>
      </c>
      <c r="K41" s="34">
        <f t="shared" si="70"/>
        <v>0</v>
      </c>
      <c r="L41" s="34">
        <f t="shared" si="70"/>
        <v>0</v>
      </c>
      <c r="M41" s="35" t="s">
        <v>7</v>
      </c>
      <c r="N41" s="34">
        <f aca="true" t="shared" si="71" ref="N41:AC41">N42+N43</f>
        <v>0</v>
      </c>
      <c r="O41" s="34">
        <f t="shared" si="71"/>
        <v>0</v>
      </c>
      <c r="P41" s="34">
        <f t="shared" si="71"/>
        <v>0</v>
      </c>
      <c r="Q41" s="34">
        <f t="shared" si="71"/>
        <v>0</v>
      </c>
      <c r="R41" s="34">
        <f t="shared" si="71"/>
        <v>121</v>
      </c>
      <c r="S41" s="34">
        <f t="shared" si="71"/>
        <v>0</v>
      </c>
      <c r="T41" s="34">
        <f t="shared" si="71"/>
        <v>13</v>
      </c>
      <c r="U41" s="34">
        <f t="shared" si="71"/>
        <v>0</v>
      </c>
      <c r="V41" s="34">
        <f t="shared" si="71"/>
        <v>25</v>
      </c>
      <c r="W41" s="34">
        <f t="shared" si="71"/>
        <v>0</v>
      </c>
      <c r="X41" s="34">
        <f t="shared" si="71"/>
        <v>5</v>
      </c>
      <c r="Y41" s="34">
        <f t="shared" si="71"/>
        <v>0</v>
      </c>
      <c r="Z41" s="34">
        <f t="shared" si="71"/>
        <v>0</v>
      </c>
      <c r="AA41" s="34">
        <f t="shared" si="71"/>
        <v>0</v>
      </c>
      <c r="AB41" s="34">
        <f t="shared" si="71"/>
        <v>0</v>
      </c>
      <c r="AC41" s="34">
        <f t="shared" si="71"/>
        <v>0</v>
      </c>
      <c r="AD41" s="35" t="s">
        <v>7</v>
      </c>
      <c r="AE41" s="34">
        <f aca="true" t="shared" si="72" ref="AE41:BF41">AE42+AE43</f>
        <v>146</v>
      </c>
      <c r="AF41" s="34">
        <f t="shared" si="72"/>
        <v>0</v>
      </c>
      <c r="AG41" s="34">
        <f t="shared" si="72"/>
        <v>18</v>
      </c>
      <c r="AH41" s="34">
        <f t="shared" si="72"/>
        <v>0</v>
      </c>
      <c r="AI41" s="34">
        <f t="shared" si="72"/>
        <v>0</v>
      </c>
      <c r="AJ41" s="34">
        <f t="shared" si="72"/>
        <v>0</v>
      </c>
      <c r="AK41" s="34">
        <f t="shared" si="72"/>
        <v>0</v>
      </c>
      <c r="AL41" s="34">
        <f t="shared" si="72"/>
        <v>0</v>
      </c>
      <c r="AM41" s="34">
        <f t="shared" si="72"/>
        <v>120</v>
      </c>
      <c r="AN41" s="34">
        <f t="shared" si="72"/>
        <v>0</v>
      </c>
      <c r="AO41" s="34">
        <f t="shared" si="72"/>
        <v>12</v>
      </c>
      <c r="AP41" s="34">
        <f t="shared" si="72"/>
        <v>0</v>
      </c>
      <c r="AQ41" s="34">
        <f t="shared" si="72"/>
        <v>25</v>
      </c>
      <c r="AR41" s="34">
        <f t="shared" si="72"/>
        <v>0</v>
      </c>
      <c r="AS41" s="34">
        <f t="shared" si="72"/>
        <v>4</v>
      </c>
      <c r="AT41" s="34">
        <f t="shared" si="72"/>
        <v>0</v>
      </c>
      <c r="AU41" s="34">
        <f t="shared" si="72"/>
        <v>0</v>
      </c>
      <c r="AV41" s="34">
        <f t="shared" si="72"/>
        <v>0</v>
      </c>
      <c r="AW41" s="34">
        <f t="shared" si="72"/>
        <v>0</v>
      </c>
      <c r="AX41" s="34">
        <f t="shared" si="72"/>
        <v>0</v>
      </c>
      <c r="AY41" s="34">
        <f t="shared" si="72"/>
        <v>145</v>
      </c>
      <c r="AZ41" s="34">
        <f t="shared" si="72"/>
        <v>0</v>
      </c>
      <c r="BA41" s="34">
        <f t="shared" si="72"/>
        <v>16</v>
      </c>
      <c r="BB41" s="34">
        <f t="shared" si="72"/>
        <v>0</v>
      </c>
      <c r="BC41" s="34">
        <f t="shared" si="72"/>
        <v>1</v>
      </c>
      <c r="BD41" s="34">
        <f t="shared" si="72"/>
        <v>0</v>
      </c>
      <c r="BE41" s="34">
        <f t="shared" si="72"/>
        <v>2</v>
      </c>
      <c r="BF41" s="34">
        <f t="shared" si="72"/>
        <v>0</v>
      </c>
    </row>
    <row r="42" spans="1:58" s="36" customFormat="1" ht="19.5" customHeight="1">
      <c r="A42" s="37"/>
      <c r="B42" s="37"/>
      <c r="C42" s="37"/>
      <c r="D42" s="37"/>
      <c r="E42" s="37"/>
      <c r="F42" s="37"/>
      <c r="G42" s="37"/>
      <c r="H42" s="37"/>
      <c r="I42" s="34">
        <f aca="true" t="shared" si="73" ref="I42:L43">A42-E42</f>
        <v>0</v>
      </c>
      <c r="J42" s="34">
        <f t="shared" si="73"/>
        <v>0</v>
      </c>
      <c r="K42" s="34">
        <f t="shared" si="73"/>
        <v>0</v>
      </c>
      <c r="L42" s="34">
        <f t="shared" si="73"/>
        <v>0</v>
      </c>
      <c r="M42" s="22" t="s">
        <v>37</v>
      </c>
      <c r="N42" s="37"/>
      <c r="O42" s="37"/>
      <c r="P42" s="37"/>
      <c r="Q42" s="37"/>
      <c r="R42" s="37">
        <v>121</v>
      </c>
      <c r="S42" s="37"/>
      <c r="T42" s="37">
        <v>13</v>
      </c>
      <c r="U42" s="37"/>
      <c r="V42" s="37">
        <v>25</v>
      </c>
      <c r="W42" s="37"/>
      <c r="X42" s="37">
        <v>5</v>
      </c>
      <c r="Y42" s="37"/>
      <c r="Z42" s="37"/>
      <c r="AA42" s="37"/>
      <c r="AB42" s="37"/>
      <c r="AC42" s="37"/>
      <c r="AD42" s="22" t="s">
        <v>37</v>
      </c>
      <c r="AE42" s="15">
        <f aca="true" t="shared" si="74" ref="AE42:AH43">N42+R42+V42+Z42</f>
        <v>146</v>
      </c>
      <c r="AF42" s="15">
        <f t="shared" si="74"/>
        <v>0</v>
      </c>
      <c r="AG42" s="15">
        <f t="shared" si="74"/>
        <v>18</v>
      </c>
      <c r="AH42" s="15">
        <f t="shared" si="74"/>
        <v>0</v>
      </c>
      <c r="AI42" s="37"/>
      <c r="AJ42" s="37"/>
      <c r="AK42" s="37"/>
      <c r="AL42" s="37"/>
      <c r="AM42" s="37">
        <v>120</v>
      </c>
      <c r="AN42" s="59"/>
      <c r="AO42" s="37">
        <v>12</v>
      </c>
      <c r="AP42" s="37"/>
      <c r="AQ42" s="37">
        <v>25</v>
      </c>
      <c r="AR42" s="37"/>
      <c r="AS42" s="37">
        <v>4</v>
      </c>
      <c r="AT42" s="37"/>
      <c r="AU42" s="37"/>
      <c r="AV42" s="37"/>
      <c r="AW42" s="37"/>
      <c r="AX42" s="37"/>
      <c r="AY42" s="34">
        <f>AI42+AM42+AQ42+AU42</f>
        <v>145</v>
      </c>
      <c r="AZ42" s="34">
        <f>AN42+AJ42+AR42+AV42</f>
        <v>0</v>
      </c>
      <c r="BA42" s="34">
        <f>AK42+AO42+AS42+AW42</f>
        <v>16</v>
      </c>
      <c r="BB42" s="34">
        <f>AL42+AP42+AT42+AX42</f>
        <v>0</v>
      </c>
      <c r="BC42" s="34">
        <f aca="true" t="shared" si="75" ref="BC42:BF43">AE42-AY42</f>
        <v>1</v>
      </c>
      <c r="BD42" s="34">
        <f t="shared" si="75"/>
        <v>0</v>
      </c>
      <c r="BE42" s="34">
        <f t="shared" si="75"/>
        <v>2</v>
      </c>
      <c r="BF42" s="34">
        <f t="shared" si="75"/>
        <v>0</v>
      </c>
    </row>
    <row r="43" spans="1:58" s="36" customFormat="1" ht="19.5" customHeight="1">
      <c r="A43" s="37"/>
      <c r="B43" s="37"/>
      <c r="C43" s="37"/>
      <c r="D43" s="37"/>
      <c r="E43" s="37"/>
      <c r="F43" s="37"/>
      <c r="G43" s="37"/>
      <c r="H43" s="37"/>
      <c r="I43" s="34">
        <f t="shared" si="73"/>
        <v>0</v>
      </c>
      <c r="J43" s="34">
        <f t="shared" si="73"/>
        <v>0</v>
      </c>
      <c r="K43" s="34">
        <f t="shared" si="73"/>
        <v>0</v>
      </c>
      <c r="L43" s="34">
        <f t="shared" si="73"/>
        <v>0</v>
      </c>
      <c r="M43" s="22" t="s">
        <v>38</v>
      </c>
      <c r="N43" s="37"/>
      <c r="O43" s="37"/>
      <c r="P43" s="37"/>
      <c r="Q43" s="37"/>
      <c r="R43" s="37"/>
      <c r="S43" s="37"/>
      <c r="T43" s="37"/>
      <c r="U43" s="37"/>
      <c r="V43" s="37"/>
      <c r="W43" s="37"/>
      <c r="X43" s="37"/>
      <c r="Y43" s="37"/>
      <c r="Z43" s="37"/>
      <c r="AA43" s="37"/>
      <c r="AB43" s="37"/>
      <c r="AC43" s="37"/>
      <c r="AD43" s="22" t="s">
        <v>38</v>
      </c>
      <c r="AE43" s="15">
        <f t="shared" si="74"/>
        <v>0</v>
      </c>
      <c r="AF43" s="15">
        <f t="shared" si="74"/>
        <v>0</v>
      </c>
      <c r="AG43" s="15">
        <f t="shared" si="74"/>
        <v>0</v>
      </c>
      <c r="AH43" s="15">
        <f t="shared" si="74"/>
        <v>0</v>
      </c>
      <c r="AI43" s="37"/>
      <c r="AJ43" s="37"/>
      <c r="AK43" s="37"/>
      <c r="AL43" s="37"/>
      <c r="AM43" s="37"/>
      <c r="AN43" s="37"/>
      <c r="AO43" s="37"/>
      <c r="AP43" s="37"/>
      <c r="AQ43" s="37"/>
      <c r="AR43" s="37"/>
      <c r="AS43" s="37"/>
      <c r="AT43" s="37"/>
      <c r="AU43" s="37"/>
      <c r="AV43" s="37"/>
      <c r="AW43" s="37"/>
      <c r="AX43" s="37"/>
      <c r="AY43" s="34">
        <f>AI43+AM43+AQ43+AU43</f>
        <v>0</v>
      </c>
      <c r="AZ43" s="34">
        <f>AJ43+AN43+AR43+AV43</f>
        <v>0</v>
      </c>
      <c r="BA43" s="34">
        <f>AK43+AO43+AS43+AW43</f>
        <v>0</v>
      </c>
      <c r="BB43" s="34">
        <f>AL43+AP43+AT43+AX43</f>
        <v>0</v>
      </c>
      <c r="BC43" s="34">
        <f t="shared" si="75"/>
        <v>0</v>
      </c>
      <c r="BD43" s="34">
        <f t="shared" si="75"/>
        <v>0</v>
      </c>
      <c r="BE43" s="34">
        <f t="shared" si="75"/>
        <v>0</v>
      </c>
      <c r="BF43" s="34">
        <f t="shared" si="75"/>
        <v>0</v>
      </c>
    </row>
    <row r="44" spans="1:58" s="40" customFormat="1" ht="19.5" customHeight="1">
      <c r="A44" s="38">
        <f aca="true" t="shared" si="76" ref="A44:L44">A45+A46</f>
        <v>0</v>
      </c>
      <c r="B44" s="38">
        <f t="shared" si="76"/>
        <v>0</v>
      </c>
      <c r="C44" s="38">
        <f t="shared" si="76"/>
        <v>0</v>
      </c>
      <c r="D44" s="38">
        <f t="shared" si="76"/>
        <v>0</v>
      </c>
      <c r="E44" s="38">
        <f t="shared" si="76"/>
        <v>0</v>
      </c>
      <c r="F44" s="38">
        <f t="shared" si="76"/>
        <v>0</v>
      </c>
      <c r="G44" s="38">
        <f t="shared" si="76"/>
        <v>0</v>
      </c>
      <c r="H44" s="38">
        <f t="shared" si="76"/>
        <v>0</v>
      </c>
      <c r="I44" s="38">
        <f t="shared" si="76"/>
        <v>0</v>
      </c>
      <c r="J44" s="38">
        <f t="shared" si="76"/>
        <v>0</v>
      </c>
      <c r="K44" s="38">
        <f t="shared" si="76"/>
        <v>0</v>
      </c>
      <c r="L44" s="38">
        <f t="shared" si="76"/>
        <v>0</v>
      </c>
      <c r="M44" s="39" t="s">
        <v>51</v>
      </c>
      <c r="N44" s="38">
        <f aca="true" t="shared" si="77" ref="N44:AC44">N45+N46</f>
        <v>0</v>
      </c>
      <c r="O44" s="38">
        <f t="shared" si="77"/>
        <v>0</v>
      </c>
      <c r="P44" s="38">
        <f t="shared" si="77"/>
        <v>0</v>
      </c>
      <c r="Q44" s="38">
        <f t="shared" si="77"/>
        <v>0</v>
      </c>
      <c r="R44" s="38">
        <f t="shared" si="77"/>
        <v>5620</v>
      </c>
      <c r="S44" s="38">
        <f t="shared" si="77"/>
        <v>43</v>
      </c>
      <c r="T44" s="38">
        <f t="shared" si="77"/>
        <v>649</v>
      </c>
      <c r="U44" s="38">
        <f t="shared" si="77"/>
        <v>0</v>
      </c>
      <c r="V44" s="38">
        <f t="shared" si="77"/>
        <v>316</v>
      </c>
      <c r="W44" s="38">
        <f t="shared" si="77"/>
        <v>0</v>
      </c>
      <c r="X44" s="38">
        <f t="shared" si="77"/>
        <v>165</v>
      </c>
      <c r="Y44" s="38">
        <f t="shared" si="77"/>
        <v>0</v>
      </c>
      <c r="Z44" s="38">
        <f t="shared" si="77"/>
        <v>0</v>
      </c>
      <c r="AA44" s="38">
        <f t="shared" si="77"/>
        <v>0</v>
      </c>
      <c r="AB44" s="38">
        <f t="shared" si="77"/>
        <v>0</v>
      </c>
      <c r="AC44" s="38">
        <f t="shared" si="77"/>
        <v>0</v>
      </c>
      <c r="AD44" s="39" t="s">
        <v>51</v>
      </c>
      <c r="AE44" s="38">
        <f aca="true" t="shared" si="78" ref="AE44:BF44">AE45+AE46</f>
        <v>5936</v>
      </c>
      <c r="AF44" s="38">
        <f t="shared" si="78"/>
        <v>43</v>
      </c>
      <c r="AG44" s="38">
        <f t="shared" si="78"/>
        <v>814</v>
      </c>
      <c r="AH44" s="38">
        <f t="shared" si="78"/>
        <v>0</v>
      </c>
      <c r="AI44" s="38">
        <f t="shared" si="78"/>
        <v>0</v>
      </c>
      <c r="AJ44" s="38">
        <f t="shared" si="78"/>
        <v>0</v>
      </c>
      <c r="AK44" s="38">
        <f t="shared" si="78"/>
        <v>0</v>
      </c>
      <c r="AL44" s="38">
        <f t="shared" si="78"/>
        <v>0</v>
      </c>
      <c r="AM44" s="38">
        <f t="shared" si="78"/>
        <v>5625</v>
      </c>
      <c r="AN44" s="38">
        <f t="shared" si="78"/>
        <v>46</v>
      </c>
      <c r="AO44" s="38">
        <f t="shared" si="78"/>
        <v>725</v>
      </c>
      <c r="AP44" s="38">
        <f t="shared" si="78"/>
        <v>0</v>
      </c>
      <c r="AQ44" s="38">
        <f t="shared" si="78"/>
        <v>345</v>
      </c>
      <c r="AR44" s="38">
        <f t="shared" si="78"/>
        <v>0</v>
      </c>
      <c r="AS44" s="38">
        <f t="shared" si="78"/>
        <v>258</v>
      </c>
      <c r="AT44" s="38">
        <f t="shared" si="78"/>
        <v>0</v>
      </c>
      <c r="AU44" s="38">
        <f t="shared" si="78"/>
        <v>0</v>
      </c>
      <c r="AV44" s="38">
        <f t="shared" si="78"/>
        <v>0</v>
      </c>
      <c r="AW44" s="38">
        <f t="shared" si="78"/>
        <v>0</v>
      </c>
      <c r="AX44" s="38">
        <f t="shared" si="78"/>
        <v>0</v>
      </c>
      <c r="AY44" s="38">
        <f t="shared" si="78"/>
        <v>5970</v>
      </c>
      <c r="AZ44" s="38">
        <f t="shared" si="78"/>
        <v>46</v>
      </c>
      <c r="BA44" s="38">
        <f t="shared" si="78"/>
        <v>983</v>
      </c>
      <c r="BB44" s="38">
        <f t="shared" si="78"/>
        <v>0</v>
      </c>
      <c r="BC44" s="38">
        <f t="shared" si="78"/>
        <v>-34</v>
      </c>
      <c r="BD44" s="38">
        <f t="shared" si="78"/>
        <v>-3</v>
      </c>
      <c r="BE44" s="38">
        <f t="shared" si="78"/>
        <v>-169</v>
      </c>
      <c r="BF44" s="38">
        <f t="shared" si="78"/>
        <v>0</v>
      </c>
    </row>
    <row r="45" spans="1:58" s="40" customFormat="1" ht="19.5" customHeight="1">
      <c r="A45" s="41"/>
      <c r="B45" s="41"/>
      <c r="C45" s="41"/>
      <c r="D45" s="41"/>
      <c r="E45" s="41"/>
      <c r="F45" s="41"/>
      <c r="G45" s="41"/>
      <c r="H45" s="41"/>
      <c r="I45" s="38">
        <f aca="true" t="shared" si="79" ref="I45:L46">A45-E45</f>
        <v>0</v>
      </c>
      <c r="J45" s="38">
        <f t="shared" si="79"/>
        <v>0</v>
      </c>
      <c r="K45" s="38">
        <f t="shared" si="79"/>
        <v>0</v>
      </c>
      <c r="L45" s="38">
        <f t="shared" si="79"/>
        <v>0</v>
      </c>
      <c r="M45" s="42" t="s">
        <v>37</v>
      </c>
      <c r="N45" s="41"/>
      <c r="O45" s="41"/>
      <c r="P45" s="41"/>
      <c r="Q45" s="41"/>
      <c r="R45" s="41">
        <v>5502</v>
      </c>
      <c r="S45" s="41">
        <v>43</v>
      </c>
      <c r="T45" s="41">
        <v>649</v>
      </c>
      <c r="U45" s="41"/>
      <c r="V45" s="41">
        <v>316</v>
      </c>
      <c r="W45" s="41"/>
      <c r="X45" s="41">
        <v>165</v>
      </c>
      <c r="Y45" s="41"/>
      <c r="Z45" s="41"/>
      <c r="AA45" s="41"/>
      <c r="AB45" s="41"/>
      <c r="AC45" s="41"/>
      <c r="AD45" s="30" t="s">
        <v>37</v>
      </c>
      <c r="AE45" s="26">
        <f aca="true" t="shared" si="80" ref="AE45:AH46">N45+R45+V45+Z45</f>
        <v>5818</v>
      </c>
      <c r="AF45" s="26">
        <f t="shared" si="80"/>
        <v>43</v>
      </c>
      <c r="AG45" s="26">
        <f t="shared" si="80"/>
        <v>814</v>
      </c>
      <c r="AH45" s="26">
        <f t="shared" si="80"/>
        <v>0</v>
      </c>
      <c r="AI45" s="29"/>
      <c r="AJ45" s="29"/>
      <c r="AK45" s="29"/>
      <c r="AL45" s="29"/>
      <c r="AM45" s="29">
        <v>5473</v>
      </c>
      <c r="AN45" s="29">
        <v>46</v>
      </c>
      <c r="AO45" s="29">
        <v>709</v>
      </c>
      <c r="AP45" s="29"/>
      <c r="AQ45" s="29">
        <v>345</v>
      </c>
      <c r="AR45" s="29"/>
      <c r="AS45" s="29">
        <v>258</v>
      </c>
      <c r="AT45" s="29"/>
      <c r="AU45" s="29"/>
      <c r="AV45" s="29"/>
      <c r="AW45" s="29"/>
      <c r="AX45" s="29"/>
      <c r="AY45" s="26">
        <f aca="true" t="shared" si="81" ref="AY45:BB46">AI45+AM45+AQ45+AU45</f>
        <v>5818</v>
      </c>
      <c r="AZ45" s="26">
        <f t="shared" si="81"/>
        <v>46</v>
      </c>
      <c r="BA45" s="26">
        <f t="shared" si="81"/>
        <v>967</v>
      </c>
      <c r="BB45" s="26">
        <f t="shared" si="81"/>
        <v>0</v>
      </c>
      <c r="BC45" s="26">
        <f aca="true" t="shared" si="82" ref="BC45:BF46">AE45-AY45</f>
        <v>0</v>
      </c>
      <c r="BD45" s="26">
        <f t="shared" si="82"/>
        <v>-3</v>
      </c>
      <c r="BE45" s="26">
        <f t="shared" si="82"/>
        <v>-153</v>
      </c>
      <c r="BF45" s="26">
        <f t="shared" si="82"/>
        <v>0</v>
      </c>
    </row>
    <row r="46" spans="1:58" s="28" customFormat="1" ht="19.5" customHeight="1">
      <c r="A46" s="29"/>
      <c r="B46" s="29"/>
      <c r="C46" s="29"/>
      <c r="D46" s="29"/>
      <c r="E46" s="29"/>
      <c r="F46" s="29"/>
      <c r="G46" s="29"/>
      <c r="H46" s="29"/>
      <c r="I46" s="38">
        <f t="shared" si="79"/>
        <v>0</v>
      </c>
      <c r="J46" s="38">
        <f t="shared" si="79"/>
        <v>0</v>
      </c>
      <c r="K46" s="38">
        <f t="shared" si="79"/>
        <v>0</v>
      </c>
      <c r="L46" s="38">
        <f t="shared" si="79"/>
        <v>0</v>
      </c>
      <c r="M46" s="30" t="s">
        <v>38</v>
      </c>
      <c r="N46" s="29"/>
      <c r="O46" s="29"/>
      <c r="P46" s="29"/>
      <c r="Q46" s="29"/>
      <c r="R46" s="29">
        <v>118</v>
      </c>
      <c r="S46" s="29"/>
      <c r="T46" s="29"/>
      <c r="U46" s="29"/>
      <c r="V46" s="29"/>
      <c r="W46" s="29"/>
      <c r="X46" s="29"/>
      <c r="Y46" s="29"/>
      <c r="Z46" s="29"/>
      <c r="AA46" s="29"/>
      <c r="AB46" s="29"/>
      <c r="AC46" s="29"/>
      <c r="AD46" s="30" t="s">
        <v>38</v>
      </c>
      <c r="AE46" s="26">
        <f t="shared" si="80"/>
        <v>118</v>
      </c>
      <c r="AF46" s="26">
        <f t="shared" si="80"/>
        <v>0</v>
      </c>
      <c r="AG46" s="26">
        <f t="shared" si="80"/>
        <v>0</v>
      </c>
      <c r="AH46" s="26">
        <f t="shared" si="80"/>
        <v>0</v>
      </c>
      <c r="AI46" s="29"/>
      <c r="AJ46" s="29"/>
      <c r="AK46" s="29"/>
      <c r="AL46" s="29"/>
      <c r="AM46" s="29">
        <v>152</v>
      </c>
      <c r="AN46" s="29"/>
      <c r="AO46" s="29">
        <v>16</v>
      </c>
      <c r="AP46" s="29"/>
      <c r="AQ46" s="29"/>
      <c r="AR46" s="29"/>
      <c r="AS46" s="29"/>
      <c r="AT46" s="29"/>
      <c r="AU46" s="29"/>
      <c r="AV46" s="29"/>
      <c r="AW46" s="29"/>
      <c r="AX46" s="29"/>
      <c r="AY46" s="26">
        <f t="shared" si="81"/>
        <v>152</v>
      </c>
      <c r="AZ46" s="26">
        <f t="shared" si="81"/>
        <v>0</v>
      </c>
      <c r="BA46" s="26">
        <f t="shared" si="81"/>
        <v>16</v>
      </c>
      <c r="BB46" s="26">
        <f t="shared" si="81"/>
        <v>0</v>
      </c>
      <c r="BC46" s="26">
        <f t="shared" si="82"/>
        <v>-34</v>
      </c>
      <c r="BD46" s="26">
        <f t="shared" si="82"/>
        <v>0</v>
      </c>
      <c r="BE46" s="26">
        <f t="shared" si="82"/>
        <v>-16</v>
      </c>
      <c r="BF46" s="26">
        <f t="shared" si="82"/>
        <v>0</v>
      </c>
    </row>
    <row r="47" spans="1:58" s="40" customFormat="1" ht="19.5" customHeight="1">
      <c r="A47" s="38">
        <f aca="true" t="shared" si="83" ref="A47:L47">A48+A49</f>
        <v>0</v>
      </c>
      <c r="B47" s="38">
        <f t="shared" si="83"/>
        <v>0</v>
      </c>
      <c r="C47" s="38">
        <f t="shared" si="83"/>
        <v>0</v>
      </c>
      <c r="D47" s="38">
        <f t="shared" si="83"/>
        <v>0</v>
      </c>
      <c r="E47" s="38">
        <f t="shared" si="83"/>
        <v>0</v>
      </c>
      <c r="F47" s="38">
        <f t="shared" si="83"/>
        <v>0</v>
      </c>
      <c r="G47" s="38">
        <f t="shared" si="83"/>
        <v>0</v>
      </c>
      <c r="H47" s="38">
        <f t="shared" si="83"/>
        <v>0</v>
      </c>
      <c r="I47" s="38">
        <f t="shared" si="83"/>
        <v>0</v>
      </c>
      <c r="J47" s="38">
        <f t="shared" si="83"/>
        <v>0</v>
      </c>
      <c r="K47" s="38">
        <f t="shared" si="83"/>
        <v>0</v>
      </c>
      <c r="L47" s="38">
        <f t="shared" si="83"/>
        <v>0</v>
      </c>
      <c r="M47" s="39" t="s">
        <v>52</v>
      </c>
      <c r="N47" s="38">
        <f aca="true" t="shared" si="84" ref="N47:AC47">N48+N49</f>
        <v>0</v>
      </c>
      <c r="O47" s="38">
        <f t="shared" si="84"/>
        <v>0</v>
      </c>
      <c r="P47" s="38">
        <f t="shared" si="84"/>
        <v>0</v>
      </c>
      <c r="Q47" s="38">
        <f t="shared" si="84"/>
        <v>0</v>
      </c>
      <c r="R47" s="38">
        <f t="shared" si="84"/>
        <v>4705</v>
      </c>
      <c r="S47" s="38">
        <f t="shared" si="84"/>
        <v>100</v>
      </c>
      <c r="T47" s="38">
        <f t="shared" si="84"/>
        <v>595</v>
      </c>
      <c r="U47" s="38">
        <f t="shared" si="84"/>
        <v>0</v>
      </c>
      <c r="V47" s="38">
        <f t="shared" si="84"/>
        <v>265</v>
      </c>
      <c r="W47" s="38">
        <f t="shared" si="84"/>
        <v>0</v>
      </c>
      <c r="X47" s="38">
        <f t="shared" si="84"/>
        <v>78</v>
      </c>
      <c r="Y47" s="38">
        <f t="shared" si="84"/>
        <v>0</v>
      </c>
      <c r="Z47" s="38">
        <f t="shared" si="84"/>
        <v>0</v>
      </c>
      <c r="AA47" s="38">
        <f t="shared" si="84"/>
        <v>0</v>
      </c>
      <c r="AB47" s="38">
        <f t="shared" si="84"/>
        <v>0</v>
      </c>
      <c r="AC47" s="38">
        <f t="shared" si="84"/>
        <v>0</v>
      </c>
      <c r="AD47" s="33" t="s">
        <v>52</v>
      </c>
      <c r="AE47" s="26">
        <f aca="true" t="shared" si="85" ref="AE47:BF47">AE48+AE49</f>
        <v>4970</v>
      </c>
      <c r="AF47" s="26">
        <f t="shared" si="85"/>
        <v>100</v>
      </c>
      <c r="AG47" s="26">
        <f t="shared" si="85"/>
        <v>673</v>
      </c>
      <c r="AH47" s="26">
        <f t="shared" si="85"/>
        <v>0</v>
      </c>
      <c r="AI47" s="26">
        <f t="shared" si="85"/>
        <v>0</v>
      </c>
      <c r="AJ47" s="26">
        <f t="shared" si="85"/>
        <v>0</v>
      </c>
      <c r="AK47" s="26">
        <f t="shared" si="85"/>
        <v>0</v>
      </c>
      <c r="AL47" s="26">
        <f t="shared" si="85"/>
        <v>0</v>
      </c>
      <c r="AM47" s="26">
        <f t="shared" si="85"/>
        <v>4746</v>
      </c>
      <c r="AN47" s="26">
        <f t="shared" si="85"/>
        <v>105</v>
      </c>
      <c r="AO47" s="26">
        <f t="shared" si="85"/>
        <v>662</v>
      </c>
      <c r="AP47" s="26">
        <f t="shared" si="85"/>
        <v>0</v>
      </c>
      <c r="AQ47" s="26">
        <f t="shared" si="85"/>
        <v>371</v>
      </c>
      <c r="AR47" s="26">
        <f t="shared" si="85"/>
        <v>0</v>
      </c>
      <c r="AS47" s="26">
        <f t="shared" si="85"/>
        <v>27</v>
      </c>
      <c r="AT47" s="26">
        <f t="shared" si="85"/>
        <v>0</v>
      </c>
      <c r="AU47" s="26">
        <f t="shared" si="85"/>
        <v>0</v>
      </c>
      <c r="AV47" s="26">
        <f t="shared" si="85"/>
        <v>0</v>
      </c>
      <c r="AW47" s="26">
        <f t="shared" si="85"/>
        <v>0</v>
      </c>
      <c r="AX47" s="26">
        <f t="shared" si="85"/>
        <v>0</v>
      </c>
      <c r="AY47" s="26">
        <f t="shared" si="85"/>
        <v>5117</v>
      </c>
      <c r="AZ47" s="26">
        <f t="shared" si="85"/>
        <v>105</v>
      </c>
      <c r="BA47" s="26">
        <f t="shared" si="85"/>
        <v>689</v>
      </c>
      <c r="BB47" s="26">
        <f t="shared" si="85"/>
        <v>0</v>
      </c>
      <c r="BC47" s="26">
        <f t="shared" si="85"/>
        <v>-147</v>
      </c>
      <c r="BD47" s="26">
        <f t="shared" si="85"/>
        <v>-5</v>
      </c>
      <c r="BE47" s="26">
        <f t="shared" si="85"/>
        <v>-16</v>
      </c>
      <c r="BF47" s="26">
        <f t="shared" si="85"/>
        <v>0</v>
      </c>
    </row>
    <row r="48" spans="1:58" s="28" customFormat="1" ht="19.5" customHeight="1">
      <c r="A48" s="29"/>
      <c r="B48" s="29"/>
      <c r="C48" s="29"/>
      <c r="D48" s="29"/>
      <c r="E48" s="29"/>
      <c r="F48" s="29"/>
      <c r="G48" s="29"/>
      <c r="H48" s="29"/>
      <c r="I48" s="26">
        <f>A48-E48</f>
        <v>0</v>
      </c>
      <c r="J48" s="26">
        <f>B48-F48</f>
        <v>0</v>
      </c>
      <c r="K48" s="26">
        <f>C48-G48</f>
        <v>0</v>
      </c>
      <c r="L48" s="26">
        <f>D48-H48</f>
        <v>0</v>
      </c>
      <c r="M48" s="30" t="s">
        <v>37</v>
      </c>
      <c r="N48" s="29"/>
      <c r="O48" s="29"/>
      <c r="P48" s="29"/>
      <c r="Q48" s="29"/>
      <c r="R48" s="29">
        <v>4690</v>
      </c>
      <c r="S48" s="29">
        <v>100</v>
      </c>
      <c r="T48" s="29">
        <v>595</v>
      </c>
      <c r="U48" s="29"/>
      <c r="V48" s="29">
        <v>265</v>
      </c>
      <c r="W48" s="29"/>
      <c r="X48" s="29">
        <v>78</v>
      </c>
      <c r="Y48" s="29"/>
      <c r="Z48" s="29"/>
      <c r="AA48" s="29"/>
      <c r="AB48" s="29"/>
      <c r="AC48" s="29"/>
      <c r="AD48" s="30" t="s">
        <v>37</v>
      </c>
      <c r="AE48" s="26">
        <f aca="true" t="shared" si="86" ref="AE48:AH49">N48+R48+V48+Z48</f>
        <v>4955</v>
      </c>
      <c r="AF48" s="26">
        <f t="shared" si="86"/>
        <v>100</v>
      </c>
      <c r="AG48" s="26">
        <f t="shared" si="86"/>
        <v>673</v>
      </c>
      <c r="AH48" s="26">
        <f t="shared" si="86"/>
        <v>0</v>
      </c>
      <c r="AI48" s="29"/>
      <c r="AJ48" s="29"/>
      <c r="AK48" s="29"/>
      <c r="AL48" s="29"/>
      <c r="AM48" s="29">
        <v>4678</v>
      </c>
      <c r="AN48" s="29">
        <v>105</v>
      </c>
      <c r="AO48" s="29">
        <v>659</v>
      </c>
      <c r="AP48" s="29"/>
      <c r="AQ48" s="29">
        <v>371</v>
      </c>
      <c r="AR48" s="29"/>
      <c r="AS48" s="29">
        <v>27</v>
      </c>
      <c r="AT48" s="29"/>
      <c r="AU48" s="29"/>
      <c r="AV48" s="29"/>
      <c r="AW48" s="29"/>
      <c r="AX48" s="29"/>
      <c r="AY48" s="26">
        <f aca="true" t="shared" si="87" ref="AY48:BB49">AI48+AM48+AQ48+AU48</f>
        <v>5049</v>
      </c>
      <c r="AZ48" s="26">
        <f t="shared" si="87"/>
        <v>105</v>
      </c>
      <c r="BA48" s="26">
        <f t="shared" si="87"/>
        <v>686</v>
      </c>
      <c r="BB48" s="26">
        <f t="shared" si="87"/>
        <v>0</v>
      </c>
      <c r="BC48" s="26">
        <f aca="true" t="shared" si="88" ref="BC48:BF49">AE48-AY48</f>
        <v>-94</v>
      </c>
      <c r="BD48" s="26">
        <f t="shared" si="88"/>
        <v>-5</v>
      </c>
      <c r="BE48" s="26">
        <f t="shared" si="88"/>
        <v>-13</v>
      </c>
      <c r="BF48" s="26">
        <f t="shared" si="88"/>
        <v>0</v>
      </c>
    </row>
    <row r="49" spans="1:58" s="28" customFormat="1" ht="19.5" customHeight="1">
      <c r="A49" s="29"/>
      <c r="B49" s="29"/>
      <c r="C49" s="29"/>
      <c r="D49" s="29"/>
      <c r="E49" s="29"/>
      <c r="F49" s="29"/>
      <c r="G49" s="29"/>
      <c r="H49" s="29"/>
      <c r="I49" s="26">
        <f>A49-E49</f>
        <v>0</v>
      </c>
      <c r="J49" s="26">
        <f>+B49-F49</f>
        <v>0</v>
      </c>
      <c r="K49" s="26">
        <f>C49-G49</f>
        <v>0</v>
      </c>
      <c r="L49" s="26">
        <f>D49-H49</f>
        <v>0</v>
      </c>
      <c r="M49" s="30" t="s">
        <v>38</v>
      </c>
      <c r="N49" s="29"/>
      <c r="O49" s="29"/>
      <c r="P49" s="29"/>
      <c r="Q49" s="29"/>
      <c r="R49" s="29">
        <v>15</v>
      </c>
      <c r="S49" s="29"/>
      <c r="T49" s="29"/>
      <c r="U49" s="29"/>
      <c r="V49" s="29"/>
      <c r="W49" s="29"/>
      <c r="X49" s="29"/>
      <c r="Y49" s="29"/>
      <c r="Z49" s="29"/>
      <c r="AA49" s="29"/>
      <c r="AB49" s="29"/>
      <c r="AC49" s="29"/>
      <c r="AD49" s="30" t="s">
        <v>38</v>
      </c>
      <c r="AE49" s="26">
        <f t="shared" si="86"/>
        <v>15</v>
      </c>
      <c r="AF49" s="26">
        <f t="shared" si="86"/>
        <v>0</v>
      </c>
      <c r="AG49" s="26">
        <f t="shared" si="86"/>
        <v>0</v>
      </c>
      <c r="AH49" s="26">
        <f t="shared" si="86"/>
        <v>0</v>
      </c>
      <c r="AI49" s="29"/>
      <c r="AJ49" s="29"/>
      <c r="AK49" s="29"/>
      <c r="AL49" s="29"/>
      <c r="AM49" s="29">
        <v>68</v>
      </c>
      <c r="AN49" s="29"/>
      <c r="AO49" s="29">
        <v>3</v>
      </c>
      <c r="AP49" s="29"/>
      <c r="AQ49" s="29"/>
      <c r="AR49" s="29"/>
      <c r="AS49" s="29"/>
      <c r="AT49" s="29"/>
      <c r="AU49" s="29"/>
      <c r="AV49" s="29"/>
      <c r="AW49" s="29"/>
      <c r="AX49" s="29"/>
      <c r="AY49" s="26">
        <f t="shared" si="87"/>
        <v>68</v>
      </c>
      <c r="AZ49" s="26">
        <f t="shared" si="87"/>
        <v>0</v>
      </c>
      <c r="BA49" s="26">
        <f t="shared" si="87"/>
        <v>3</v>
      </c>
      <c r="BB49" s="26">
        <f t="shared" si="87"/>
        <v>0</v>
      </c>
      <c r="BC49" s="26">
        <f t="shared" si="88"/>
        <v>-53</v>
      </c>
      <c r="BD49" s="26">
        <f t="shared" si="88"/>
        <v>0</v>
      </c>
      <c r="BE49" s="26">
        <f t="shared" si="88"/>
        <v>-3</v>
      </c>
      <c r="BF49" s="26">
        <f t="shared" si="88"/>
        <v>0</v>
      </c>
    </row>
    <row r="50" spans="1:58" s="40" customFormat="1" ht="19.5" customHeight="1">
      <c r="A50" s="38">
        <f aca="true" t="shared" si="89" ref="A50:L50">A51+A52</f>
        <v>0</v>
      </c>
      <c r="B50" s="38">
        <f t="shared" si="89"/>
        <v>0</v>
      </c>
      <c r="C50" s="38">
        <f t="shared" si="89"/>
        <v>0</v>
      </c>
      <c r="D50" s="38">
        <f t="shared" si="89"/>
        <v>0</v>
      </c>
      <c r="E50" s="38">
        <f t="shared" si="89"/>
        <v>0</v>
      </c>
      <c r="F50" s="38">
        <f t="shared" si="89"/>
        <v>0</v>
      </c>
      <c r="G50" s="38">
        <f t="shared" si="89"/>
        <v>0</v>
      </c>
      <c r="H50" s="38">
        <f t="shared" si="89"/>
        <v>0</v>
      </c>
      <c r="I50" s="38">
        <f t="shared" si="89"/>
        <v>0</v>
      </c>
      <c r="J50" s="38">
        <f t="shared" si="89"/>
        <v>0</v>
      </c>
      <c r="K50" s="38">
        <f t="shared" si="89"/>
        <v>0</v>
      </c>
      <c r="L50" s="38">
        <f t="shared" si="89"/>
        <v>0</v>
      </c>
      <c r="M50" s="43" t="s">
        <v>8</v>
      </c>
      <c r="N50" s="38">
        <f aca="true" t="shared" si="90" ref="N50:AC50">N51+N52</f>
        <v>10</v>
      </c>
      <c r="O50" s="38">
        <f t="shared" si="90"/>
        <v>0</v>
      </c>
      <c r="P50" s="38">
        <f t="shared" si="90"/>
        <v>146</v>
      </c>
      <c r="Q50" s="38">
        <f t="shared" si="90"/>
        <v>1</v>
      </c>
      <c r="R50" s="38">
        <f t="shared" si="90"/>
        <v>6</v>
      </c>
      <c r="S50" s="38">
        <f t="shared" si="90"/>
        <v>0</v>
      </c>
      <c r="T50" s="38">
        <f t="shared" si="90"/>
        <v>0</v>
      </c>
      <c r="U50" s="38">
        <f t="shared" si="90"/>
        <v>0</v>
      </c>
      <c r="V50" s="38">
        <f t="shared" si="90"/>
        <v>14</v>
      </c>
      <c r="W50" s="38">
        <f t="shared" si="90"/>
        <v>0</v>
      </c>
      <c r="X50" s="38">
        <f t="shared" si="90"/>
        <v>0</v>
      </c>
      <c r="Y50" s="38">
        <f t="shared" si="90"/>
        <v>0</v>
      </c>
      <c r="Z50" s="38">
        <f t="shared" si="90"/>
        <v>0</v>
      </c>
      <c r="AA50" s="38">
        <f t="shared" si="90"/>
        <v>0</v>
      </c>
      <c r="AB50" s="38">
        <f t="shared" si="90"/>
        <v>0</v>
      </c>
      <c r="AC50" s="38">
        <f t="shared" si="90"/>
        <v>0</v>
      </c>
      <c r="AD50" s="43" t="s">
        <v>8</v>
      </c>
      <c r="AE50" s="38">
        <f aca="true" t="shared" si="91" ref="AE50:BF50">AE51+AE52</f>
        <v>30</v>
      </c>
      <c r="AF50" s="38">
        <f t="shared" si="91"/>
        <v>0</v>
      </c>
      <c r="AG50" s="38">
        <f t="shared" si="91"/>
        <v>146</v>
      </c>
      <c r="AH50" s="38">
        <f t="shared" si="91"/>
        <v>1</v>
      </c>
      <c r="AI50" s="38">
        <f t="shared" si="91"/>
        <v>10</v>
      </c>
      <c r="AJ50" s="38">
        <f t="shared" si="91"/>
        <v>0</v>
      </c>
      <c r="AK50" s="38">
        <f t="shared" si="91"/>
        <v>150</v>
      </c>
      <c r="AL50" s="38">
        <f t="shared" si="91"/>
        <v>1</v>
      </c>
      <c r="AM50" s="38">
        <f t="shared" si="91"/>
        <v>6</v>
      </c>
      <c r="AN50" s="38">
        <f t="shared" si="91"/>
        <v>0</v>
      </c>
      <c r="AO50" s="38">
        <f t="shared" si="91"/>
        <v>0</v>
      </c>
      <c r="AP50" s="38">
        <f t="shared" si="91"/>
        <v>0</v>
      </c>
      <c r="AQ50" s="38">
        <f t="shared" si="91"/>
        <v>14</v>
      </c>
      <c r="AR50" s="38">
        <f t="shared" si="91"/>
        <v>0</v>
      </c>
      <c r="AS50" s="38">
        <f t="shared" si="91"/>
        <v>0</v>
      </c>
      <c r="AT50" s="38">
        <f t="shared" si="91"/>
        <v>0</v>
      </c>
      <c r="AU50" s="38">
        <f t="shared" si="91"/>
        <v>0</v>
      </c>
      <c r="AV50" s="38">
        <f t="shared" si="91"/>
        <v>0</v>
      </c>
      <c r="AW50" s="38">
        <f t="shared" si="91"/>
        <v>0</v>
      </c>
      <c r="AX50" s="38">
        <f t="shared" si="91"/>
        <v>0</v>
      </c>
      <c r="AY50" s="38">
        <f t="shared" si="91"/>
        <v>30</v>
      </c>
      <c r="AZ50" s="38">
        <f t="shared" si="91"/>
        <v>0</v>
      </c>
      <c r="BA50" s="38">
        <f t="shared" si="91"/>
        <v>150</v>
      </c>
      <c r="BB50" s="38">
        <f t="shared" si="91"/>
        <v>1</v>
      </c>
      <c r="BC50" s="38">
        <f t="shared" si="91"/>
        <v>0</v>
      </c>
      <c r="BD50" s="38">
        <f t="shared" si="91"/>
        <v>0</v>
      </c>
      <c r="BE50" s="38">
        <f t="shared" si="91"/>
        <v>-4</v>
      </c>
      <c r="BF50" s="38">
        <f t="shared" si="91"/>
        <v>0</v>
      </c>
    </row>
    <row r="51" spans="1:58" s="40" customFormat="1" ht="19.5" customHeight="1">
      <c r="A51" s="41"/>
      <c r="B51" s="41"/>
      <c r="C51" s="41"/>
      <c r="D51" s="41"/>
      <c r="E51" s="41"/>
      <c r="F51" s="41"/>
      <c r="G51" s="41"/>
      <c r="H51" s="41"/>
      <c r="I51" s="38">
        <f aca="true" t="shared" si="92" ref="I51:L52">A51-E51</f>
        <v>0</v>
      </c>
      <c r="J51" s="38">
        <f t="shared" si="92"/>
        <v>0</v>
      </c>
      <c r="K51" s="38">
        <f t="shared" si="92"/>
        <v>0</v>
      </c>
      <c r="L51" s="38">
        <f t="shared" si="92"/>
        <v>0</v>
      </c>
      <c r="M51" s="30" t="s">
        <v>37</v>
      </c>
      <c r="N51" s="41">
        <v>10</v>
      </c>
      <c r="O51" s="41"/>
      <c r="P51" s="41">
        <v>146</v>
      </c>
      <c r="Q51" s="41">
        <v>1</v>
      </c>
      <c r="R51" s="41">
        <v>6</v>
      </c>
      <c r="S51" s="41"/>
      <c r="T51" s="41"/>
      <c r="U51" s="41"/>
      <c r="V51" s="41">
        <v>14</v>
      </c>
      <c r="W51" s="41"/>
      <c r="X51" s="41"/>
      <c r="Y51" s="41"/>
      <c r="Z51" s="41"/>
      <c r="AA51" s="41"/>
      <c r="AB51" s="41"/>
      <c r="AC51" s="41"/>
      <c r="AD51" s="30" t="s">
        <v>37</v>
      </c>
      <c r="AE51" s="38">
        <f aca="true" t="shared" si="93" ref="AE51:AH52">N51+R51+V51+Z51</f>
        <v>30</v>
      </c>
      <c r="AF51" s="38">
        <f t="shared" si="93"/>
        <v>0</v>
      </c>
      <c r="AG51" s="38">
        <f t="shared" si="93"/>
        <v>146</v>
      </c>
      <c r="AH51" s="38">
        <f t="shared" si="93"/>
        <v>1</v>
      </c>
      <c r="AI51" s="41">
        <v>10</v>
      </c>
      <c r="AJ51" s="41"/>
      <c r="AK51" s="41">
        <v>150</v>
      </c>
      <c r="AL51" s="41">
        <v>1</v>
      </c>
      <c r="AM51" s="41">
        <v>6</v>
      </c>
      <c r="AN51" s="41"/>
      <c r="AO51" s="41"/>
      <c r="AP51" s="41"/>
      <c r="AQ51" s="41">
        <v>14</v>
      </c>
      <c r="AR51" s="41"/>
      <c r="AS51" s="41"/>
      <c r="AT51" s="41"/>
      <c r="AU51" s="41"/>
      <c r="AV51" s="41"/>
      <c r="AW51" s="41"/>
      <c r="AX51" s="41"/>
      <c r="AY51" s="38">
        <f aca="true" t="shared" si="94" ref="AY51:BB52">AI51+AM51+AQ51+AU51</f>
        <v>30</v>
      </c>
      <c r="AZ51" s="38">
        <f t="shared" si="94"/>
        <v>0</v>
      </c>
      <c r="BA51" s="38">
        <f t="shared" si="94"/>
        <v>150</v>
      </c>
      <c r="BB51" s="38">
        <f t="shared" si="94"/>
        <v>1</v>
      </c>
      <c r="BC51" s="38">
        <f aca="true" t="shared" si="95" ref="BC51:BF52">AE51-AY51</f>
        <v>0</v>
      </c>
      <c r="BD51" s="38">
        <f t="shared" si="95"/>
        <v>0</v>
      </c>
      <c r="BE51" s="38">
        <f t="shared" si="95"/>
        <v>-4</v>
      </c>
      <c r="BF51" s="38">
        <f t="shared" si="95"/>
        <v>0</v>
      </c>
    </row>
    <row r="52" spans="1:58" s="40" customFormat="1" ht="21.75" customHeight="1" thickBot="1">
      <c r="A52" s="44"/>
      <c r="B52" s="44"/>
      <c r="C52" s="44"/>
      <c r="D52" s="44"/>
      <c r="E52" s="44"/>
      <c r="F52" s="44"/>
      <c r="G52" s="44"/>
      <c r="H52" s="44"/>
      <c r="I52" s="45">
        <f t="shared" si="92"/>
        <v>0</v>
      </c>
      <c r="J52" s="45">
        <f t="shared" si="92"/>
        <v>0</v>
      </c>
      <c r="K52" s="45">
        <f t="shared" si="92"/>
        <v>0</v>
      </c>
      <c r="L52" s="45">
        <f t="shared" si="92"/>
        <v>0</v>
      </c>
      <c r="M52" s="46" t="s">
        <v>38</v>
      </c>
      <c r="N52" s="44"/>
      <c r="O52" s="44"/>
      <c r="P52" s="44"/>
      <c r="Q52" s="44"/>
      <c r="R52" s="44"/>
      <c r="S52" s="44"/>
      <c r="T52" s="44"/>
      <c r="U52" s="44"/>
      <c r="V52" s="44"/>
      <c r="W52" s="44"/>
      <c r="X52" s="44"/>
      <c r="Y52" s="44"/>
      <c r="Z52" s="44"/>
      <c r="AA52" s="44"/>
      <c r="AB52" s="44"/>
      <c r="AC52" s="44"/>
      <c r="AD52" s="46" t="s">
        <v>38</v>
      </c>
      <c r="AE52" s="45">
        <f t="shared" si="93"/>
        <v>0</v>
      </c>
      <c r="AF52" s="45">
        <f t="shared" si="93"/>
        <v>0</v>
      </c>
      <c r="AG52" s="45">
        <f t="shared" si="93"/>
        <v>0</v>
      </c>
      <c r="AH52" s="45">
        <f t="shared" si="93"/>
        <v>0</v>
      </c>
      <c r="AI52" s="44"/>
      <c r="AJ52" s="44"/>
      <c r="AK52" s="44"/>
      <c r="AL52" s="44"/>
      <c r="AM52" s="44"/>
      <c r="AN52" s="44"/>
      <c r="AO52" s="44"/>
      <c r="AP52" s="44"/>
      <c r="AQ52" s="44"/>
      <c r="AR52" s="44"/>
      <c r="AS52" s="44"/>
      <c r="AT52" s="44"/>
      <c r="AU52" s="44"/>
      <c r="AV52" s="44"/>
      <c r="AW52" s="44"/>
      <c r="AX52" s="44"/>
      <c r="AY52" s="45">
        <f t="shared" si="94"/>
        <v>0</v>
      </c>
      <c r="AZ52" s="45">
        <f t="shared" si="94"/>
        <v>0</v>
      </c>
      <c r="BA52" s="45">
        <f t="shared" si="94"/>
        <v>0</v>
      </c>
      <c r="BB52" s="45">
        <f t="shared" si="94"/>
        <v>0</v>
      </c>
      <c r="BC52" s="45">
        <f t="shared" si="95"/>
        <v>0</v>
      </c>
      <c r="BD52" s="45">
        <f t="shared" si="95"/>
        <v>0</v>
      </c>
      <c r="BE52" s="45">
        <f t="shared" si="95"/>
        <v>0</v>
      </c>
      <c r="BF52" s="45">
        <f t="shared" si="95"/>
        <v>0</v>
      </c>
    </row>
    <row r="53" spans="1:58" s="40" customFormat="1" ht="28.5" customHeight="1">
      <c r="A53" s="83" t="s">
        <v>61</v>
      </c>
      <c r="B53" s="83"/>
      <c r="C53" s="83"/>
      <c r="D53" s="83"/>
      <c r="E53" s="83"/>
      <c r="F53" s="83"/>
      <c r="G53" s="83"/>
      <c r="H53" s="83"/>
      <c r="I53" s="83"/>
      <c r="J53" s="83"/>
      <c r="K53" s="83"/>
      <c r="L53" s="83"/>
      <c r="M53" s="83"/>
      <c r="N53" s="29"/>
      <c r="O53" s="29"/>
      <c r="P53" s="29"/>
      <c r="Q53" s="29"/>
      <c r="R53" s="29"/>
      <c r="S53" s="29"/>
      <c r="T53" s="29"/>
      <c r="U53" s="29"/>
      <c r="V53" s="29"/>
      <c r="W53" s="29"/>
      <c r="X53" s="29"/>
      <c r="Y53" s="29"/>
      <c r="Z53" s="29"/>
      <c r="AA53" s="29"/>
      <c r="AB53" s="29"/>
      <c r="AC53" s="29"/>
      <c r="AD53" s="42"/>
      <c r="AE53" s="38"/>
      <c r="AF53" s="38"/>
      <c r="AG53" s="38"/>
      <c r="AH53" s="38"/>
      <c r="AI53" s="41"/>
      <c r="AJ53" s="41"/>
      <c r="AK53" s="41"/>
      <c r="AL53" s="41"/>
      <c r="AM53" s="41"/>
      <c r="AN53" s="41"/>
      <c r="AO53" s="41"/>
      <c r="AP53" s="41"/>
      <c r="AQ53" s="41"/>
      <c r="AR53" s="41"/>
      <c r="AS53" s="41"/>
      <c r="AT53" s="41"/>
      <c r="AU53" s="41"/>
      <c r="AV53" s="41"/>
      <c r="AW53" s="41"/>
      <c r="AX53" s="41"/>
      <c r="AY53" s="38"/>
      <c r="AZ53" s="38"/>
      <c r="BA53" s="38"/>
      <c r="BB53" s="38"/>
      <c r="BC53" s="38"/>
      <c r="BD53" s="38"/>
      <c r="BE53" s="38"/>
      <c r="BF53" s="38"/>
    </row>
    <row r="54" spans="1:58" s="28" customFormat="1" ht="19.5" customHeight="1">
      <c r="A54" s="38">
        <f aca="true" t="shared" si="96" ref="A54:L54">A55+A56</f>
        <v>0</v>
      </c>
      <c r="B54" s="38">
        <f t="shared" si="96"/>
        <v>0</v>
      </c>
      <c r="C54" s="38">
        <f t="shared" si="96"/>
        <v>0</v>
      </c>
      <c r="D54" s="38">
        <f t="shared" si="96"/>
        <v>0</v>
      </c>
      <c r="E54" s="38">
        <f t="shared" si="96"/>
        <v>0</v>
      </c>
      <c r="F54" s="38">
        <f t="shared" si="96"/>
        <v>0</v>
      </c>
      <c r="G54" s="38">
        <f t="shared" si="96"/>
        <v>0</v>
      </c>
      <c r="H54" s="38">
        <f t="shared" si="96"/>
        <v>0</v>
      </c>
      <c r="I54" s="38">
        <f t="shared" si="96"/>
        <v>0</v>
      </c>
      <c r="J54" s="38">
        <f t="shared" si="96"/>
        <v>0</v>
      </c>
      <c r="K54" s="38">
        <f t="shared" si="96"/>
        <v>0</v>
      </c>
      <c r="L54" s="38">
        <f t="shared" si="96"/>
        <v>0</v>
      </c>
      <c r="M54" s="43" t="s">
        <v>53</v>
      </c>
      <c r="N54" s="26">
        <f aca="true" t="shared" si="97" ref="N54:AC54">N55+N56</f>
        <v>429</v>
      </c>
      <c r="O54" s="26">
        <f t="shared" si="97"/>
        <v>12</v>
      </c>
      <c r="P54" s="26">
        <f t="shared" si="97"/>
        <v>4150</v>
      </c>
      <c r="Q54" s="38">
        <f t="shared" si="97"/>
        <v>0</v>
      </c>
      <c r="R54" s="26">
        <f t="shared" si="97"/>
        <v>152</v>
      </c>
      <c r="S54" s="26">
        <f t="shared" si="97"/>
        <v>564</v>
      </c>
      <c r="T54" s="26">
        <f t="shared" si="97"/>
        <v>773</v>
      </c>
      <c r="U54" s="38">
        <f t="shared" si="97"/>
        <v>0</v>
      </c>
      <c r="V54" s="38">
        <f t="shared" si="97"/>
        <v>198</v>
      </c>
      <c r="W54" s="38">
        <f t="shared" si="97"/>
        <v>23</v>
      </c>
      <c r="X54" s="38">
        <f t="shared" si="97"/>
        <v>114</v>
      </c>
      <c r="Y54" s="38">
        <f t="shared" si="97"/>
        <v>0</v>
      </c>
      <c r="Z54" s="38">
        <f t="shared" si="97"/>
        <v>27</v>
      </c>
      <c r="AA54" s="38">
        <f t="shared" si="97"/>
        <v>2</v>
      </c>
      <c r="AB54" s="38">
        <f t="shared" si="97"/>
        <v>66</v>
      </c>
      <c r="AC54" s="38">
        <f t="shared" si="97"/>
        <v>0</v>
      </c>
      <c r="AD54" s="43" t="s">
        <v>53</v>
      </c>
      <c r="AE54" s="26">
        <f aca="true" t="shared" si="98" ref="AE54:BF54">AE55+AE56</f>
        <v>806</v>
      </c>
      <c r="AF54" s="26">
        <f t="shared" si="98"/>
        <v>601</v>
      </c>
      <c r="AG54" s="26">
        <f t="shared" si="98"/>
        <v>5103</v>
      </c>
      <c r="AH54" s="26">
        <f t="shared" si="98"/>
        <v>0</v>
      </c>
      <c r="AI54" s="26">
        <f t="shared" si="98"/>
        <v>451</v>
      </c>
      <c r="AJ54" s="26">
        <f t="shared" si="98"/>
        <v>14</v>
      </c>
      <c r="AK54" s="26">
        <f t="shared" si="98"/>
        <v>4276</v>
      </c>
      <c r="AL54" s="26">
        <f t="shared" si="98"/>
        <v>0</v>
      </c>
      <c r="AM54" s="26">
        <f t="shared" si="98"/>
        <v>192</v>
      </c>
      <c r="AN54" s="26">
        <f t="shared" si="98"/>
        <v>584</v>
      </c>
      <c r="AO54" s="26">
        <f t="shared" si="98"/>
        <v>894</v>
      </c>
      <c r="AP54" s="26">
        <f t="shared" si="98"/>
        <v>0</v>
      </c>
      <c r="AQ54" s="26">
        <f t="shared" si="98"/>
        <v>210</v>
      </c>
      <c r="AR54" s="26">
        <f t="shared" si="98"/>
        <v>37</v>
      </c>
      <c r="AS54" s="26">
        <f t="shared" si="98"/>
        <v>108</v>
      </c>
      <c r="AT54" s="26">
        <f t="shared" si="98"/>
        <v>0</v>
      </c>
      <c r="AU54" s="26">
        <f t="shared" si="98"/>
        <v>36</v>
      </c>
      <c r="AV54" s="26">
        <f t="shared" si="98"/>
        <v>0</v>
      </c>
      <c r="AW54" s="26">
        <f t="shared" si="98"/>
        <v>68</v>
      </c>
      <c r="AX54" s="26">
        <f t="shared" si="98"/>
        <v>0</v>
      </c>
      <c r="AY54" s="26">
        <f t="shared" si="98"/>
        <v>889</v>
      </c>
      <c r="AZ54" s="26">
        <f t="shared" si="98"/>
        <v>635</v>
      </c>
      <c r="BA54" s="26">
        <f t="shared" si="98"/>
        <v>5346</v>
      </c>
      <c r="BB54" s="26">
        <f t="shared" si="98"/>
        <v>0</v>
      </c>
      <c r="BC54" s="26">
        <f t="shared" si="98"/>
        <v>-83</v>
      </c>
      <c r="BD54" s="26">
        <f t="shared" si="98"/>
        <v>-34</v>
      </c>
      <c r="BE54" s="26">
        <f t="shared" si="98"/>
        <v>-243</v>
      </c>
      <c r="BF54" s="26">
        <f t="shared" si="98"/>
        <v>0</v>
      </c>
    </row>
    <row r="55" spans="1:58" s="28" customFormat="1" ht="19.5" customHeight="1">
      <c r="A55" s="41"/>
      <c r="B55" s="41"/>
      <c r="C55" s="41"/>
      <c r="D55" s="41"/>
      <c r="E55" s="41"/>
      <c r="F55" s="41"/>
      <c r="G55" s="41"/>
      <c r="H55" s="41"/>
      <c r="I55" s="38">
        <f aca="true" t="shared" si="99" ref="I55:L56">A55-E55</f>
        <v>0</v>
      </c>
      <c r="J55" s="38">
        <f t="shared" si="99"/>
        <v>0</v>
      </c>
      <c r="K55" s="38">
        <f t="shared" si="99"/>
        <v>0</v>
      </c>
      <c r="L55" s="38">
        <f t="shared" si="99"/>
        <v>0</v>
      </c>
      <c r="M55" s="30" t="s">
        <v>37</v>
      </c>
      <c r="N55" s="41">
        <v>429</v>
      </c>
      <c r="O55" s="41">
        <v>12</v>
      </c>
      <c r="P55" s="41">
        <v>4150</v>
      </c>
      <c r="Q55" s="41"/>
      <c r="R55" s="41">
        <v>152</v>
      </c>
      <c r="S55" s="41">
        <v>564</v>
      </c>
      <c r="T55" s="41">
        <v>773</v>
      </c>
      <c r="U55" s="41"/>
      <c r="V55" s="41">
        <v>198</v>
      </c>
      <c r="W55" s="41">
        <v>23</v>
      </c>
      <c r="X55" s="41">
        <v>114</v>
      </c>
      <c r="Y55" s="41"/>
      <c r="Z55" s="41">
        <v>27</v>
      </c>
      <c r="AA55" s="41">
        <v>2</v>
      </c>
      <c r="AB55" s="41">
        <v>66</v>
      </c>
      <c r="AC55" s="41"/>
      <c r="AD55" s="30" t="s">
        <v>37</v>
      </c>
      <c r="AE55" s="38">
        <f aca="true" t="shared" si="100" ref="AE55:AH56">N55+R55+V55+Z55</f>
        <v>806</v>
      </c>
      <c r="AF55" s="38">
        <f t="shared" si="100"/>
        <v>601</v>
      </c>
      <c r="AG55" s="38">
        <f t="shared" si="100"/>
        <v>5103</v>
      </c>
      <c r="AH55" s="38">
        <f t="shared" si="100"/>
        <v>0</v>
      </c>
      <c r="AI55" s="41">
        <v>451</v>
      </c>
      <c r="AJ55" s="41">
        <v>14</v>
      </c>
      <c r="AK55" s="41">
        <v>4276</v>
      </c>
      <c r="AL55" s="41"/>
      <c r="AM55" s="41">
        <v>192</v>
      </c>
      <c r="AN55" s="41">
        <v>584</v>
      </c>
      <c r="AO55" s="41">
        <v>894</v>
      </c>
      <c r="AP55" s="41"/>
      <c r="AQ55" s="41">
        <v>210</v>
      </c>
      <c r="AR55" s="41">
        <v>37</v>
      </c>
      <c r="AS55" s="41">
        <v>108</v>
      </c>
      <c r="AT55" s="41"/>
      <c r="AU55" s="41">
        <v>36</v>
      </c>
      <c r="AV55" s="41"/>
      <c r="AW55" s="41">
        <v>68</v>
      </c>
      <c r="AX55" s="41"/>
      <c r="AY55" s="38">
        <f aca="true" t="shared" si="101" ref="AY55:BB56">AI55+AM55+AQ55+AU55</f>
        <v>889</v>
      </c>
      <c r="AZ55" s="38">
        <f t="shared" si="101"/>
        <v>635</v>
      </c>
      <c r="BA55" s="38">
        <f t="shared" si="101"/>
        <v>5346</v>
      </c>
      <c r="BB55" s="38">
        <f t="shared" si="101"/>
        <v>0</v>
      </c>
      <c r="BC55" s="38">
        <f aca="true" t="shared" si="102" ref="BC55:BF56">AE55-AY55</f>
        <v>-83</v>
      </c>
      <c r="BD55" s="38">
        <f t="shared" si="102"/>
        <v>-34</v>
      </c>
      <c r="BE55" s="38">
        <f t="shared" si="102"/>
        <v>-243</v>
      </c>
      <c r="BF55" s="38">
        <f t="shared" si="102"/>
        <v>0</v>
      </c>
    </row>
    <row r="56" spans="1:58" s="28" customFormat="1" ht="19.5" customHeight="1">
      <c r="A56" s="41"/>
      <c r="B56" s="41"/>
      <c r="C56" s="41"/>
      <c r="D56" s="41"/>
      <c r="E56" s="41"/>
      <c r="F56" s="41"/>
      <c r="G56" s="41"/>
      <c r="H56" s="41"/>
      <c r="I56" s="38">
        <f t="shared" si="99"/>
        <v>0</v>
      </c>
      <c r="J56" s="38">
        <f t="shared" si="99"/>
        <v>0</v>
      </c>
      <c r="K56" s="38">
        <f t="shared" si="99"/>
        <v>0</v>
      </c>
      <c r="L56" s="38">
        <f t="shared" si="99"/>
        <v>0</v>
      </c>
      <c r="M56" s="42" t="s">
        <v>38</v>
      </c>
      <c r="N56" s="41"/>
      <c r="O56" s="41"/>
      <c r="P56" s="41"/>
      <c r="Q56" s="41"/>
      <c r="R56" s="41"/>
      <c r="S56" s="41"/>
      <c r="T56" s="41"/>
      <c r="U56" s="41"/>
      <c r="V56" s="41"/>
      <c r="W56" s="41"/>
      <c r="X56" s="41"/>
      <c r="Y56" s="41"/>
      <c r="Z56" s="41"/>
      <c r="AA56" s="41"/>
      <c r="AB56" s="41"/>
      <c r="AC56" s="41"/>
      <c r="AD56" s="42" t="s">
        <v>38</v>
      </c>
      <c r="AE56" s="38">
        <f t="shared" si="100"/>
        <v>0</v>
      </c>
      <c r="AF56" s="38">
        <f t="shared" si="100"/>
        <v>0</v>
      </c>
      <c r="AG56" s="38">
        <f t="shared" si="100"/>
        <v>0</v>
      </c>
      <c r="AH56" s="38">
        <f t="shared" si="100"/>
        <v>0</v>
      </c>
      <c r="AI56" s="41"/>
      <c r="AJ56" s="41"/>
      <c r="AK56" s="41"/>
      <c r="AL56" s="41"/>
      <c r="AM56" s="41"/>
      <c r="AN56" s="41"/>
      <c r="AO56" s="41"/>
      <c r="AP56" s="41"/>
      <c r="AQ56" s="41"/>
      <c r="AR56" s="41"/>
      <c r="AS56" s="41"/>
      <c r="AT56" s="41"/>
      <c r="AU56" s="41"/>
      <c r="AV56" s="41"/>
      <c r="AW56" s="41"/>
      <c r="AX56" s="41"/>
      <c r="AY56" s="38">
        <f t="shared" si="101"/>
        <v>0</v>
      </c>
      <c r="AZ56" s="38">
        <f t="shared" si="101"/>
        <v>0</v>
      </c>
      <c r="BA56" s="38">
        <f t="shared" si="101"/>
        <v>0</v>
      </c>
      <c r="BB56" s="38">
        <f t="shared" si="101"/>
        <v>0</v>
      </c>
      <c r="BC56" s="38">
        <f t="shared" si="102"/>
        <v>0</v>
      </c>
      <c r="BD56" s="38">
        <f t="shared" si="102"/>
        <v>0</v>
      </c>
      <c r="BE56" s="38">
        <f t="shared" si="102"/>
        <v>0</v>
      </c>
      <c r="BF56" s="38">
        <f t="shared" si="102"/>
        <v>0</v>
      </c>
    </row>
    <row r="57" spans="1:58" s="20" customFormat="1" ht="19.5" customHeight="1">
      <c r="A57" s="34"/>
      <c r="B57" s="34"/>
      <c r="C57" s="34"/>
      <c r="D57" s="34"/>
      <c r="E57" s="34"/>
      <c r="F57" s="34"/>
      <c r="G57" s="34"/>
      <c r="H57" s="34"/>
      <c r="I57" s="34"/>
      <c r="J57" s="34"/>
      <c r="K57" s="34"/>
      <c r="L57" s="34"/>
      <c r="M57" s="47"/>
      <c r="N57" s="34"/>
      <c r="O57" s="34"/>
      <c r="P57" s="34"/>
      <c r="Q57" s="34"/>
      <c r="R57" s="34"/>
      <c r="S57" s="34"/>
      <c r="T57" s="34"/>
      <c r="U57" s="34"/>
      <c r="V57" s="34"/>
      <c r="W57" s="34"/>
      <c r="X57" s="34"/>
      <c r="Y57" s="34"/>
      <c r="Z57" s="34"/>
      <c r="AA57" s="34"/>
      <c r="AB57" s="34"/>
      <c r="AC57" s="34"/>
      <c r="AD57" s="47"/>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row>
    <row r="58" spans="1:58" s="25" customFormat="1" ht="19.5" customHeight="1">
      <c r="A58" s="16">
        <f aca="true" t="shared" si="103" ref="A58:L58">A59+A62+A65+A68+A71+A74</f>
        <v>0</v>
      </c>
      <c r="B58" s="16">
        <f t="shared" si="103"/>
        <v>0</v>
      </c>
      <c r="C58" s="16">
        <f t="shared" si="103"/>
        <v>0</v>
      </c>
      <c r="D58" s="16">
        <f t="shared" si="103"/>
        <v>0</v>
      </c>
      <c r="E58" s="16">
        <f t="shared" si="103"/>
        <v>0</v>
      </c>
      <c r="F58" s="16">
        <f t="shared" si="103"/>
        <v>0</v>
      </c>
      <c r="G58" s="16">
        <f t="shared" si="103"/>
        <v>0</v>
      </c>
      <c r="H58" s="16">
        <f t="shared" si="103"/>
        <v>0</v>
      </c>
      <c r="I58" s="16">
        <f t="shared" si="103"/>
        <v>0</v>
      </c>
      <c r="J58" s="16">
        <f t="shared" si="103"/>
        <v>0</v>
      </c>
      <c r="K58" s="16">
        <f t="shared" si="103"/>
        <v>0</v>
      </c>
      <c r="L58" s="16">
        <f t="shared" si="103"/>
        <v>0</v>
      </c>
      <c r="M58" s="17" t="s">
        <v>43</v>
      </c>
      <c r="N58" s="16">
        <f aca="true" t="shared" si="104" ref="N58:AC58">N59+N62+N65+N68+N71+N74</f>
        <v>18700</v>
      </c>
      <c r="O58" s="16">
        <f t="shared" si="104"/>
        <v>798</v>
      </c>
      <c r="P58" s="16">
        <f t="shared" si="104"/>
        <v>10419</v>
      </c>
      <c r="Q58" s="16">
        <f t="shared" si="104"/>
        <v>1813</v>
      </c>
      <c r="R58" s="16">
        <f t="shared" si="104"/>
        <v>7255</v>
      </c>
      <c r="S58" s="16">
        <f t="shared" si="104"/>
        <v>21</v>
      </c>
      <c r="T58" s="16">
        <f t="shared" si="104"/>
        <v>1167</v>
      </c>
      <c r="U58" s="16">
        <f t="shared" si="104"/>
        <v>4</v>
      </c>
      <c r="V58" s="16">
        <f t="shared" si="104"/>
        <v>2168</v>
      </c>
      <c r="W58" s="16">
        <f t="shared" si="104"/>
        <v>59</v>
      </c>
      <c r="X58" s="16">
        <f t="shared" si="104"/>
        <v>272</v>
      </c>
      <c r="Y58" s="16">
        <f t="shared" si="104"/>
        <v>27</v>
      </c>
      <c r="Z58" s="16">
        <f t="shared" si="104"/>
        <v>50</v>
      </c>
      <c r="AA58" s="16">
        <f t="shared" si="104"/>
        <v>0</v>
      </c>
      <c r="AB58" s="16">
        <f t="shared" si="104"/>
        <v>8</v>
      </c>
      <c r="AC58" s="16">
        <f t="shared" si="104"/>
        <v>0</v>
      </c>
      <c r="AD58" s="24" t="s">
        <v>44</v>
      </c>
      <c r="AE58" s="16">
        <f aca="true" t="shared" si="105" ref="AE58:BF58">AE59+AE62+AE65+AE68+AE71+AE74</f>
        <v>28173</v>
      </c>
      <c r="AF58" s="16">
        <f t="shared" si="105"/>
        <v>878</v>
      </c>
      <c r="AG58" s="16">
        <f t="shared" si="105"/>
        <v>11866</v>
      </c>
      <c r="AH58" s="16">
        <f t="shared" si="105"/>
        <v>1844</v>
      </c>
      <c r="AI58" s="16">
        <f t="shared" si="105"/>
        <v>19423</v>
      </c>
      <c r="AJ58" s="16">
        <f t="shared" si="105"/>
        <v>850</v>
      </c>
      <c r="AK58" s="16">
        <f t="shared" si="105"/>
        <v>7011</v>
      </c>
      <c r="AL58" s="16">
        <f t="shared" si="105"/>
        <v>640</v>
      </c>
      <c r="AM58" s="16">
        <f t="shared" si="105"/>
        <v>8452</v>
      </c>
      <c r="AN58" s="16">
        <f t="shared" si="105"/>
        <v>48</v>
      </c>
      <c r="AO58" s="16">
        <f t="shared" si="105"/>
        <v>5439</v>
      </c>
      <c r="AP58" s="16">
        <f t="shared" si="105"/>
        <v>0</v>
      </c>
      <c r="AQ58" s="16">
        <f t="shared" si="105"/>
        <v>1337</v>
      </c>
      <c r="AR58" s="16">
        <f t="shared" si="105"/>
        <v>51</v>
      </c>
      <c r="AS58" s="16">
        <f t="shared" si="105"/>
        <v>107</v>
      </c>
      <c r="AT58" s="16">
        <f t="shared" si="105"/>
        <v>28</v>
      </c>
      <c r="AU58" s="16">
        <f t="shared" si="105"/>
        <v>122</v>
      </c>
      <c r="AV58" s="16">
        <f t="shared" si="105"/>
        <v>1</v>
      </c>
      <c r="AW58" s="16">
        <f t="shared" si="105"/>
        <v>12</v>
      </c>
      <c r="AX58" s="16">
        <f t="shared" si="105"/>
        <v>0</v>
      </c>
      <c r="AY58" s="16">
        <f t="shared" si="105"/>
        <v>29334</v>
      </c>
      <c r="AZ58" s="16">
        <f t="shared" si="105"/>
        <v>950</v>
      </c>
      <c r="BA58" s="16">
        <f t="shared" si="105"/>
        <v>12569</v>
      </c>
      <c r="BB58" s="16">
        <f t="shared" si="105"/>
        <v>668</v>
      </c>
      <c r="BC58" s="16">
        <f t="shared" si="105"/>
        <v>-1161</v>
      </c>
      <c r="BD58" s="16">
        <f t="shared" si="105"/>
        <v>-72</v>
      </c>
      <c r="BE58" s="16">
        <f t="shared" si="105"/>
        <v>-703</v>
      </c>
      <c r="BF58" s="16">
        <f t="shared" si="105"/>
        <v>1176</v>
      </c>
    </row>
    <row r="59" spans="1:58" s="36" customFormat="1" ht="19.5" customHeight="1">
      <c r="A59" s="34">
        <f aca="true" t="shared" si="106" ref="A59:L59">A60+A61</f>
        <v>0</v>
      </c>
      <c r="B59" s="34">
        <f t="shared" si="106"/>
        <v>0</v>
      </c>
      <c r="C59" s="34">
        <f t="shared" si="106"/>
        <v>0</v>
      </c>
      <c r="D59" s="34">
        <f t="shared" si="106"/>
        <v>0</v>
      </c>
      <c r="E59" s="34">
        <f t="shared" si="106"/>
        <v>0</v>
      </c>
      <c r="F59" s="34">
        <f t="shared" si="106"/>
        <v>0</v>
      </c>
      <c r="G59" s="34">
        <f t="shared" si="106"/>
        <v>0</v>
      </c>
      <c r="H59" s="34">
        <f t="shared" si="106"/>
        <v>0</v>
      </c>
      <c r="I59" s="34">
        <f t="shared" si="106"/>
        <v>0</v>
      </c>
      <c r="J59" s="34">
        <f t="shared" si="106"/>
        <v>0</v>
      </c>
      <c r="K59" s="34">
        <f t="shared" si="106"/>
        <v>0</v>
      </c>
      <c r="L59" s="34">
        <f t="shared" si="106"/>
        <v>0</v>
      </c>
      <c r="M59" s="35" t="s">
        <v>54</v>
      </c>
      <c r="N59" s="34">
        <f aca="true" t="shared" si="107" ref="N59:AC59">N60+N61</f>
        <v>4585</v>
      </c>
      <c r="O59" s="34">
        <f t="shared" si="107"/>
        <v>0</v>
      </c>
      <c r="P59" s="34">
        <f t="shared" si="107"/>
        <v>10220</v>
      </c>
      <c r="Q59" s="34">
        <f t="shared" si="107"/>
        <v>1234</v>
      </c>
      <c r="R59" s="34">
        <f t="shared" si="107"/>
        <v>6874</v>
      </c>
      <c r="S59" s="34">
        <f t="shared" si="107"/>
        <v>0</v>
      </c>
      <c r="T59" s="34">
        <f t="shared" si="107"/>
        <v>1157</v>
      </c>
      <c r="U59" s="34">
        <f t="shared" si="107"/>
        <v>4</v>
      </c>
      <c r="V59" s="34">
        <f t="shared" si="107"/>
        <v>1257</v>
      </c>
      <c r="W59" s="34">
        <f t="shared" si="107"/>
        <v>0</v>
      </c>
      <c r="X59" s="34">
        <f t="shared" si="107"/>
        <v>218</v>
      </c>
      <c r="Y59" s="34">
        <f t="shared" si="107"/>
        <v>2</v>
      </c>
      <c r="Z59" s="34">
        <f t="shared" si="107"/>
        <v>17</v>
      </c>
      <c r="AA59" s="34">
        <f t="shared" si="107"/>
        <v>0</v>
      </c>
      <c r="AB59" s="34">
        <f t="shared" si="107"/>
        <v>8</v>
      </c>
      <c r="AC59" s="34">
        <f t="shared" si="107"/>
        <v>0</v>
      </c>
      <c r="AD59" s="35" t="s">
        <v>54</v>
      </c>
      <c r="AE59" s="34">
        <f aca="true" t="shared" si="108" ref="AE59:BF59">AE60+AE61</f>
        <v>12733</v>
      </c>
      <c r="AF59" s="34">
        <f t="shared" si="108"/>
        <v>0</v>
      </c>
      <c r="AG59" s="34">
        <f t="shared" si="108"/>
        <v>11603</v>
      </c>
      <c r="AH59" s="34">
        <f t="shared" si="108"/>
        <v>1240</v>
      </c>
      <c r="AI59" s="34">
        <f t="shared" si="108"/>
        <v>4460</v>
      </c>
      <c r="AJ59" s="34">
        <f t="shared" si="108"/>
        <v>0</v>
      </c>
      <c r="AK59" s="34">
        <f t="shared" si="108"/>
        <v>6767</v>
      </c>
      <c r="AL59" s="34">
        <f t="shared" si="108"/>
        <v>0</v>
      </c>
      <c r="AM59" s="34">
        <f t="shared" si="108"/>
        <v>8079</v>
      </c>
      <c r="AN59" s="34">
        <f t="shared" si="108"/>
        <v>0</v>
      </c>
      <c r="AO59" s="34">
        <f t="shared" si="108"/>
        <v>5426</v>
      </c>
      <c r="AP59" s="34">
        <f t="shared" si="108"/>
        <v>0</v>
      </c>
      <c r="AQ59" s="34">
        <f t="shared" si="108"/>
        <v>315</v>
      </c>
      <c r="AR59" s="34">
        <f t="shared" si="108"/>
        <v>0</v>
      </c>
      <c r="AS59" s="34">
        <f t="shared" si="108"/>
        <v>47</v>
      </c>
      <c r="AT59" s="34">
        <f t="shared" si="108"/>
        <v>0</v>
      </c>
      <c r="AU59" s="34">
        <f t="shared" si="108"/>
        <v>85</v>
      </c>
      <c r="AV59" s="34">
        <f t="shared" si="108"/>
        <v>0</v>
      </c>
      <c r="AW59" s="34">
        <f t="shared" si="108"/>
        <v>12</v>
      </c>
      <c r="AX59" s="34">
        <f t="shared" si="108"/>
        <v>0</v>
      </c>
      <c r="AY59" s="34">
        <f t="shared" si="108"/>
        <v>12939</v>
      </c>
      <c r="AZ59" s="34">
        <f t="shared" si="108"/>
        <v>0</v>
      </c>
      <c r="BA59" s="34">
        <f t="shared" si="108"/>
        <v>12252</v>
      </c>
      <c r="BB59" s="34">
        <f t="shared" si="108"/>
        <v>0</v>
      </c>
      <c r="BC59" s="34">
        <f t="shared" si="108"/>
        <v>-206</v>
      </c>
      <c r="BD59" s="34">
        <f t="shared" si="108"/>
        <v>0</v>
      </c>
      <c r="BE59" s="34">
        <f t="shared" si="108"/>
        <v>-649</v>
      </c>
      <c r="BF59" s="34">
        <f t="shared" si="108"/>
        <v>1240</v>
      </c>
    </row>
    <row r="60" spans="1:58" s="36" customFormat="1" ht="19.5" customHeight="1">
      <c r="A60" s="37"/>
      <c r="B60" s="37"/>
      <c r="C60" s="37"/>
      <c r="D60" s="37"/>
      <c r="E60" s="37"/>
      <c r="F60" s="37"/>
      <c r="G60" s="37"/>
      <c r="H60" s="37"/>
      <c r="I60" s="34">
        <f aca="true" t="shared" si="109" ref="I60:L61">A60-E60</f>
        <v>0</v>
      </c>
      <c r="J60" s="34">
        <f t="shared" si="109"/>
        <v>0</v>
      </c>
      <c r="K60" s="34">
        <f t="shared" si="109"/>
        <v>0</v>
      </c>
      <c r="L60" s="34">
        <f t="shared" si="109"/>
        <v>0</v>
      </c>
      <c r="M60" s="22" t="s">
        <v>37</v>
      </c>
      <c r="N60" s="37">
        <v>4585</v>
      </c>
      <c r="O60" s="37"/>
      <c r="P60" s="37">
        <v>10220</v>
      </c>
      <c r="Q60" s="37">
        <v>1234</v>
      </c>
      <c r="R60" s="37">
        <v>6874</v>
      </c>
      <c r="S60" s="37"/>
      <c r="T60" s="37">
        <v>1157</v>
      </c>
      <c r="U60" s="37">
        <v>4</v>
      </c>
      <c r="V60" s="37">
        <v>1257</v>
      </c>
      <c r="W60" s="37"/>
      <c r="X60" s="37">
        <v>218</v>
      </c>
      <c r="Y60" s="37">
        <v>2</v>
      </c>
      <c r="Z60" s="37">
        <v>17</v>
      </c>
      <c r="AA60" s="37"/>
      <c r="AB60" s="37">
        <v>8</v>
      </c>
      <c r="AC60" s="37"/>
      <c r="AD60" s="22" t="s">
        <v>37</v>
      </c>
      <c r="AE60" s="34">
        <f aca="true" t="shared" si="110" ref="AE60:AH61">N60+R60+V60+Z60</f>
        <v>12733</v>
      </c>
      <c r="AF60" s="34">
        <f t="shared" si="110"/>
        <v>0</v>
      </c>
      <c r="AG60" s="34">
        <f t="shared" si="110"/>
        <v>11603</v>
      </c>
      <c r="AH60" s="34">
        <f t="shared" si="110"/>
        <v>1240</v>
      </c>
      <c r="AI60" s="37">
        <v>4460</v>
      </c>
      <c r="AJ60" s="37"/>
      <c r="AK60" s="37">
        <v>6767</v>
      </c>
      <c r="AL60" s="37"/>
      <c r="AM60" s="37">
        <v>8079</v>
      </c>
      <c r="AN60" s="37"/>
      <c r="AO60" s="37">
        <v>5426</v>
      </c>
      <c r="AP60" s="37"/>
      <c r="AQ60" s="37">
        <v>315</v>
      </c>
      <c r="AR60" s="37"/>
      <c r="AS60" s="37">
        <v>47</v>
      </c>
      <c r="AT60" s="37"/>
      <c r="AU60" s="37">
        <v>85</v>
      </c>
      <c r="AV60" s="37"/>
      <c r="AW60" s="37">
        <v>12</v>
      </c>
      <c r="AX60" s="37"/>
      <c r="AY60" s="34">
        <f aca="true" t="shared" si="111" ref="AY60:BB61">AI60+AM60+AQ60+AU60</f>
        <v>12939</v>
      </c>
      <c r="AZ60" s="34">
        <f t="shared" si="111"/>
        <v>0</v>
      </c>
      <c r="BA60" s="34">
        <f t="shared" si="111"/>
        <v>12252</v>
      </c>
      <c r="BB60" s="34">
        <f t="shared" si="111"/>
        <v>0</v>
      </c>
      <c r="BC60" s="34">
        <f aca="true" t="shared" si="112" ref="BC60:BF61">AE60-AY60</f>
        <v>-206</v>
      </c>
      <c r="BD60" s="34">
        <f t="shared" si="112"/>
        <v>0</v>
      </c>
      <c r="BE60" s="34">
        <f t="shared" si="112"/>
        <v>-649</v>
      </c>
      <c r="BF60" s="34">
        <f t="shared" si="112"/>
        <v>1240</v>
      </c>
    </row>
    <row r="61" spans="1:58" s="36" customFormat="1" ht="19.5" customHeight="1">
      <c r="A61" s="37"/>
      <c r="B61" s="37"/>
      <c r="C61" s="37"/>
      <c r="D61" s="37"/>
      <c r="E61" s="37"/>
      <c r="F61" s="37"/>
      <c r="G61" s="37"/>
      <c r="H61" s="37"/>
      <c r="I61" s="34">
        <f t="shared" si="109"/>
        <v>0</v>
      </c>
      <c r="J61" s="34">
        <f t="shared" si="109"/>
        <v>0</v>
      </c>
      <c r="K61" s="34">
        <f t="shared" si="109"/>
        <v>0</v>
      </c>
      <c r="L61" s="34">
        <f t="shared" si="109"/>
        <v>0</v>
      </c>
      <c r="M61" s="48" t="s">
        <v>38</v>
      </c>
      <c r="N61" s="37"/>
      <c r="O61" s="37"/>
      <c r="P61" s="37"/>
      <c r="Q61" s="37"/>
      <c r="R61" s="37"/>
      <c r="S61" s="37"/>
      <c r="T61" s="37"/>
      <c r="U61" s="37"/>
      <c r="V61" s="37"/>
      <c r="W61" s="37"/>
      <c r="X61" s="37"/>
      <c r="Y61" s="37"/>
      <c r="Z61" s="37"/>
      <c r="AA61" s="37"/>
      <c r="AB61" s="37"/>
      <c r="AC61" s="37"/>
      <c r="AD61" s="22" t="s">
        <v>38</v>
      </c>
      <c r="AE61" s="34">
        <f t="shared" si="110"/>
        <v>0</v>
      </c>
      <c r="AF61" s="34">
        <f t="shared" si="110"/>
        <v>0</v>
      </c>
      <c r="AG61" s="34">
        <f t="shared" si="110"/>
        <v>0</v>
      </c>
      <c r="AH61" s="34">
        <f t="shared" si="110"/>
        <v>0</v>
      </c>
      <c r="AI61" s="37"/>
      <c r="AJ61" s="37"/>
      <c r="AK61" s="37"/>
      <c r="AL61" s="37"/>
      <c r="AM61" s="37"/>
      <c r="AN61" s="37"/>
      <c r="AO61" s="37"/>
      <c r="AP61" s="37"/>
      <c r="AQ61" s="37"/>
      <c r="AR61" s="37"/>
      <c r="AS61" s="37"/>
      <c r="AT61" s="37"/>
      <c r="AU61" s="37"/>
      <c r="AV61" s="37"/>
      <c r="AW61" s="37"/>
      <c r="AX61" s="37"/>
      <c r="AY61" s="34">
        <f t="shared" si="111"/>
        <v>0</v>
      </c>
      <c r="AZ61" s="34">
        <f t="shared" si="111"/>
        <v>0</v>
      </c>
      <c r="BA61" s="34">
        <f t="shared" si="111"/>
        <v>0</v>
      </c>
      <c r="BB61" s="34">
        <f t="shared" si="111"/>
        <v>0</v>
      </c>
      <c r="BC61" s="34">
        <f t="shared" si="112"/>
        <v>0</v>
      </c>
      <c r="BD61" s="34">
        <f t="shared" si="112"/>
        <v>0</v>
      </c>
      <c r="BE61" s="34">
        <f t="shared" si="112"/>
        <v>0</v>
      </c>
      <c r="BF61" s="34">
        <f t="shared" si="112"/>
        <v>0</v>
      </c>
    </row>
    <row r="62" spans="1:58" s="28" customFormat="1" ht="19.5" customHeight="1">
      <c r="A62" s="26">
        <f aca="true" t="shared" si="113" ref="A62:L62">A63+A64</f>
        <v>0</v>
      </c>
      <c r="B62" s="26">
        <f t="shared" si="113"/>
        <v>0</v>
      </c>
      <c r="C62" s="26">
        <f t="shared" si="113"/>
        <v>0</v>
      </c>
      <c r="D62" s="26">
        <f t="shared" si="113"/>
        <v>0</v>
      </c>
      <c r="E62" s="26">
        <f t="shared" si="113"/>
        <v>0</v>
      </c>
      <c r="F62" s="26">
        <f t="shared" si="113"/>
        <v>0</v>
      </c>
      <c r="G62" s="26">
        <f t="shared" si="113"/>
        <v>0</v>
      </c>
      <c r="H62" s="26">
        <f t="shared" si="113"/>
        <v>0</v>
      </c>
      <c r="I62" s="26">
        <f t="shared" si="113"/>
        <v>0</v>
      </c>
      <c r="J62" s="26">
        <f t="shared" si="113"/>
        <v>0</v>
      </c>
      <c r="K62" s="26">
        <f t="shared" si="113"/>
        <v>0</v>
      </c>
      <c r="L62" s="26">
        <f t="shared" si="113"/>
        <v>0</v>
      </c>
      <c r="M62" s="27" t="s">
        <v>55</v>
      </c>
      <c r="N62" s="26">
        <f aca="true" t="shared" si="114" ref="N62:AC62">N63+N64</f>
        <v>11387</v>
      </c>
      <c r="O62" s="26">
        <f t="shared" si="114"/>
        <v>781</v>
      </c>
      <c r="P62" s="26">
        <f t="shared" si="114"/>
        <v>11</v>
      </c>
      <c r="Q62" s="26">
        <f t="shared" si="114"/>
        <v>560</v>
      </c>
      <c r="R62" s="26">
        <f t="shared" si="114"/>
        <v>205</v>
      </c>
      <c r="S62" s="26">
        <f t="shared" si="114"/>
        <v>9</v>
      </c>
      <c r="T62" s="26">
        <f t="shared" si="114"/>
        <v>1</v>
      </c>
      <c r="U62" s="26">
        <f t="shared" si="114"/>
        <v>0</v>
      </c>
      <c r="V62" s="26">
        <f t="shared" si="114"/>
        <v>304</v>
      </c>
      <c r="W62" s="26">
        <f t="shared" si="114"/>
        <v>59</v>
      </c>
      <c r="X62" s="26">
        <f t="shared" si="114"/>
        <v>3</v>
      </c>
      <c r="Y62" s="26">
        <f t="shared" si="114"/>
        <v>25</v>
      </c>
      <c r="Z62" s="26">
        <f t="shared" si="114"/>
        <v>18</v>
      </c>
      <c r="AA62" s="26">
        <f t="shared" si="114"/>
        <v>0</v>
      </c>
      <c r="AB62" s="26">
        <f t="shared" si="114"/>
        <v>0</v>
      </c>
      <c r="AC62" s="26">
        <f t="shared" si="114"/>
        <v>0</v>
      </c>
      <c r="AD62" s="27" t="s">
        <v>55</v>
      </c>
      <c r="AE62" s="26">
        <f aca="true" t="shared" si="115" ref="AE62:BF62">AE63+AE64</f>
        <v>11914</v>
      </c>
      <c r="AF62" s="26">
        <f t="shared" si="115"/>
        <v>849</v>
      </c>
      <c r="AG62" s="26">
        <f t="shared" si="115"/>
        <v>15</v>
      </c>
      <c r="AH62" s="26">
        <f t="shared" si="115"/>
        <v>585</v>
      </c>
      <c r="AI62" s="26">
        <f t="shared" si="115"/>
        <v>12104</v>
      </c>
      <c r="AJ62" s="26">
        <f t="shared" si="115"/>
        <v>829</v>
      </c>
      <c r="AK62" s="26">
        <f t="shared" si="115"/>
        <v>18</v>
      </c>
      <c r="AL62" s="26">
        <f t="shared" si="115"/>
        <v>619</v>
      </c>
      <c r="AM62" s="26">
        <f t="shared" si="115"/>
        <v>192</v>
      </c>
      <c r="AN62" s="26">
        <f t="shared" si="115"/>
        <v>32</v>
      </c>
      <c r="AO62" s="26">
        <f t="shared" si="115"/>
        <v>2</v>
      </c>
      <c r="AP62" s="26">
        <f t="shared" si="115"/>
        <v>0</v>
      </c>
      <c r="AQ62" s="26">
        <f t="shared" si="115"/>
        <v>333</v>
      </c>
      <c r="AR62" s="26">
        <f t="shared" si="115"/>
        <v>51</v>
      </c>
      <c r="AS62" s="26">
        <f t="shared" si="115"/>
        <v>4</v>
      </c>
      <c r="AT62" s="26">
        <f t="shared" si="115"/>
        <v>28</v>
      </c>
      <c r="AU62" s="26">
        <f t="shared" si="115"/>
        <v>19</v>
      </c>
      <c r="AV62" s="26">
        <f t="shared" si="115"/>
        <v>0</v>
      </c>
      <c r="AW62" s="26">
        <f t="shared" si="115"/>
        <v>0</v>
      </c>
      <c r="AX62" s="26">
        <f t="shared" si="115"/>
        <v>0</v>
      </c>
      <c r="AY62" s="26">
        <f t="shared" si="115"/>
        <v>12648</v>
      </c>
      <c r="AZ62" s="26">
        <f t="shared" si="115"/>
        <v>912</v>
      </c>
      <c r="BA62" s="26">
        <f t="shared" si="115"/>
        <v>24</v>
      </c>
      <c r="BB62" s="26">
        <f t="shared" si="115"/>
        <v>647</v>
      </c>
      <c r="BC62" s="26">
        <f t="shared" si="115"/>
        <v>-734</v>
      </c>
      <c r="BD62" s="26">
        <f t="shared" si="115"/>
        <v>-63</v>
      </c>
      <c r="BE62" s="26">
        <f t="shared" si="115"/>
        <v>-9</v>
      </c>
      <c r="BF62" s="26">
        <f t="shared" si="115"/>
        <v>-62</v>
      </c>
    </row>
    <row r="63" spans="1:58" s="28" customFormat="1" ht="19.5" customHeight="1">
      <c r="A63" s="29"/>
      <c r="B63" s="29"/>
      <c r="C63" s="29"/>
      <c r="D63" s="29"/>
      <c r="E63" s="29"/>
      <c r="F63" s="29"/>
      <c r="G63" s="29"/>
      <c r="H63" s="29"/>
      <c r="I63" s="26">
        <f aca="true" t="shared" si="116" ref="I63:L64">A63-E63</f>
        <v>0</v>
      </c>
      <c r="J63" s="26">
        <f t="shared" si="116"/>
        <v>0</v>
      </c>
      <c r="K63" s="26">
        <f t="shared" si="116"/>
        <v>0</v>
      </c>
      <c r="L63" s="26">
        <f t="shared" si="116"/>
        <v>0</v>
      </c>
      <c r="M63" s="42" t="s">
        <v>37</v>
      </c>
      <c r="N63" s="29">
        <v>11387</v>
      </c>
      <c r="O63" s="29">
        <v>781</v>
      </c>
      <c r="P63" s="29">
        <v>11</v>
      </c>
      <c r="Q63" s="29">
        <v>560</v>
      </c>
      <c r="R63" s="29">
        <v>205</v>
      </c>
      <c r="S63" s="29">
        <v>9</v>
      </c>
      <c r="T63" s="29">
        <v>1</v>
      </c>
      <c r="U63" s="29"/>
      <c r="V63" s="29">
        <v>304</v>
      </c>
      <c r="W63" s="29">
        <v>59</v>
      </c>
      <c r="X63" s="29">
        <v>3</v>
      </c>
      <c r="Y63" s="29">
        <v>25</v>
      </c>
      <c r="Z63" s="29">
        <v>18</v>
      </c>
      <c r="AA63" s="29"/>
      <c r="AB63" s="29"/>
      <c r="AC63" s="29"/>
      <c r="AD63" s="42" t="s">
        <v>37</v>
      </c>
      <c r="AE63" s="26">
        <f aca="true" t="shared" si="117" ref="AE63:AH64">N63+R63+V63+Z63</f>
        <v>11914</v>
      </c>
      <c r="AF63" s="26">
        <f t="shared" si="117"/>
        <v>849</v>
      </c>
      <c r="AG63" s="26">
        <f t="shared" si="117"/>
        <v>15</v>
      </c>
      <c r="AH63" s="26">
        <f t="shared" si="117"/>
        <v>585</v>
      </c>
      <c r="AI63" s="29">
        <v>12104</v>
      </c>
      <c r="AJ63" s="29">
        <v>829</v>
      </c>
      <c r="AK63" s="29">
        <v>18</v>
      </c>
      <c r="AL63" s="29">
        <v>619</v>
      </c>
      <c r="AM63" s="29">
        <v>192</v>
      </c>
      <c r="AN63" s="29">
        <v>32</v>
      </c>
      <c r="AO63" s="29">
        <v>2</v>
      </c>
      <c r="AP63" s="29"/>
      <c r="AQ63" s="29">
        <v>333</v>
      </c>
      <c r="AR63" s="29">
        <v>51</v>
      </c>
      <c r="AS63" s="29">
        <v>4</v>
      </c>
      <c r="AT63" s="29">
        <v>28</v>
      </c>
      <c r="AU63" s="29">
        <v>19</v>
      </c>
      <c r="AV63" s="29"/>
      <c r="AW63" s="29"/>
      <c r="AX63" s="29"/>
      <c r="AY63" s="26">
        <f aca="true" t="shared" si="118" ref="AY63:BB64">AI63+AM63+AQ63+AU63</f>
        <v>12648</v>
      </c>
      <c r="AZ63" s="26">
        <f t="shared" si="118"/>
        <v>912</v>
      </c>
      <c r="BA63" s="26">
        <f t="shared" si="118"/>
        <v>24</v>
      </c>
      <c r="BB63" s="26">
        <f t="shared" si="118"/>
        <v>647</v>
      </c>
      <c r="BC63" s="26">
        <f aca="true" t="shared" si="119" ref="BC63:BF64">AE63-AY63</f>
        <v>-734</v>
      </c>
      <c r="BD63" s="26">
        <f t="shared" si="119"/>
        <v>-63</v>
      </c>
      <c r="BE63" s="26">
        <f t="shared" si="119"/>
        <v>-9</v>
      </c>
      <c r="BF63" s="26">
        <f t="shared" si="119"/>
        <v>-62</v>
      </c>
    </row>
    <row r="64" spans="1:58" s="28" customFormat="1" ht="19.5" customHeight="1">
      <c r="A64" s="29"/>
      <c r="B64" s="29"/>
      <c r="C64" s="29"/>
      <c r="D64" s="29"/>
      <c r="E64" s="29"/>
      <c r="F64" s="29"/>
      <c r="G64" s="29"/>
      <c r="H64" s="29"/>
      <c r="I64" s="26">
        <f t="shared" si="116"/>
        <v>0</v>
      </c>
      <c r="J64" s="26">
        <f t="shared" si="116"/>
        <v>0</v>
      </c>
      <c r="K64" s="26">
        <f t="shared" si="116"/>
        <v>0</v>
      </c>
      <c r="L64" s="26">
        <f t="shared" si="116"/>
        <v>0</v>
      </c>
      <c r="M64" s="30" t="s">
        <v>38</v>
      </c>
      <c r="N64" s="29"/>
      <c r="O64" s="29"/>
      <c r="P64" s="29"/>
      <c r="Q64" s="29"/>
      <c r="R64" s="29"/>
      <c r="S64" s="29"/>
      <c r="T64" s="29"/>
      <c r="U64" s="29"/>
      <c r="V64" s="29"/>
      <c r="W64" s="29"/>
      <c r="X64" s="29"/>
      <c r="Y64" s="29"/>
      <c r="Z64" s="29"/>
      <c r="AA64" s="29"/>
      <c r="AB64" s="29"/>
      <c r="AC64" s="29"/>
      <c r="AD64" s="30" t="s">
        <v>38</v>
      </c>
      <c r="AE64" s="26">
        <f t="shared" si="117"/>
        <v>0</v>
      </c>
      <c r="AF64" s="26">
        <f t="shared" si="117"/>
        <v>0</v>
      </c>
      <c r="AG64" s="26">
        <f t="shared" si="117"/>
        <v>0</v>
      </c>
      <c r="AH64" s="26">
        <f t="shared" si="117"/>
        <v>0</v>
      </c>
      <c r="AI64" s="29"/>
      <c r="AJ64" s="29"/>
      <c r="AK64" s="29"/>
      <c r="AL64" s="29"/>
      <c r="AM64" s="29"/>
      <c r="AN64" s="29"/>
      <c r="AO64" s="29"/>
      <c r="AP64" s="29"/>
      <c r="AQ64" s="29"/>
      <c r="AR64" s="29"/>
      <c r="AS64" s="29"/>
      <c r="AT64" s="29"/>
      <c r="AU64" s="29"/>
      <c r="AV64" s="29"/>
      <c r="AW64" s="29"/>
      <c r="AX64" s="29"/>
      <c r="AY64" s="26">
        <f t="shared" si="118"/>
        <v>0</v>
      </c>
      <c r="AZ64" s="26">
        <f t="shared" si="118"/>
        <v>0</v>
      </c>
      <c r="BA64" s="26">
        <f t="shared" si="118"/>
        <v>0</v>
      </c>
      <c r="BB64" s="26">
        <f t="shared" si="118"/>
        <v>0</v>
      </c>
      <c r="BC64" s="26">
        <f t="shared" si="119"/>
        <v>0</v>
      </c>
      <c r="BD64" s="26">
        <f t="shared" si="119"/>
        <v>0</v>
      </c>
      <c r="BE64" s="26">
        <f t="shared" si="119"/>
        <v>0</v>
      </c>
      <c r="BF64" s="26">
        <f t="shared" si="119"/>
        <v>0</v>
      </c>
    </row>
    <row r="65" spans="1:58" s="28" customFormat="1" ht="19.5" customHeight="1">
      <c r="A65" s="26">
        <f aca="true" t="shared" si="120" ref="A65:L65">A66+A67</f>
        <v>0</v>
      </c>
      <c r="B65" s="26">
        <f t="shared" si="120"/>
        <v>0</v>
      </c>
      <c r="C65" s="26">
        <f t="shared" si="120"/>
        <v>0</v>
      </c>
      <c r="D65" s="26">
        <f t="shared" si="120"/>
        <v>0</v>
      </c>
      <c r="E65" s="26">
        <f t="shared" si="120"/>
        <v>0</v>
      </c>
      <c r="F65" s="26">
        <f t="shared" si="120"/>
        <v>0</v>
      </c>
      <c r="G65" s="26">
        <f t="shared" si="120"/>
        <v>0</v>
      </c>
      <c r="H65" s="26">
        <f t="shared" si="120"/>
        <v>0</v>
      </c>
      <c r="I65" s="26">
        <f t="shared" si="120"/>
        <v>0</v>
      </c>
      <c r="J65" s="26">
        <f t="shared" si="120"/>
        <v>0</v>
      </c>
      <c r="K65" s="26">
        <f t="shared" si="120"/>
        <v>0</v>
      </c>
      <c r="L65" s="26">
        <f t="shared" si="120"/>
        <v>0</v>
      </c>
      <c r="M65" s="27" t="s">
        <v>56</v>
      </c>
      <c r="N65" s="26">
        <f aca="true" t="shared" si="121" ref="N65:AC65">N66+N67</f>
        <v>1097</v>
      </c>
      <c r="O65" s="26">
        <f t="shared" si="121"/>
        <v>0</v>
      </c>
      <c r="P65" s="26">
        <f t="shared" si="121"/>
        <v>28</v>
      </c>
      <c r="Q65" s="26">
        <f t="shared" si="121"/>
        <v>0</v>
      </c>
      <c r="R65" s="26">
        <f t="shared" si="121"/>
        <v>89</v>
      </c>
      <c r="S65" s="26">
        <f t="shared" si="121"/>
        <v>0</v>
      </c>
      <c r="T65" s="26">
        <f t="shared" si="121"/>
        <v>0</v>
      </c>
      <c r="U65" s="26">
        <f t="shared" si="121"/>
        <v>0</v>
      </c>
      <c r="V65" s="26">
        <f t="shared" si="121"/>
        <v>202</v>
      </c>
      <c r="W65" s="26">
        <f t="shared" si="121"/>
        <v>0</v>
      </c>
      <c r="X65" s="26">
        <f t="shared" si="121"/>
        <v>3</v>
      </c>
      <c r="Y65" s="26">
        <f t="shared" si="121"/>
        <v>0</v>
      </c>
      <c r="Z65" s="26">
        <f t="shared" si="121"/>
        <v>0</v>
      </c>
      <c r="AA65" s="26">
        <f t="shared" si="121"/>
        <v>0</v>
      </c>
      <c r="AB65" s="26">
        <f t="shared" si="121"/>
        <v>0</v>
      </c>
      <c r="AC65" s="26">
        <f t="shared" si="121"/>
        <v>0</v>
      </c>
      <c r="AD65" s="27" t="s">
        <v>56</v>
      </c>
      <c r="AE65" s="26">
        <f aca="true" t="shared" si="122" ref="AE65:BF65">AE66+AE67</f>
        <v>1388</v>
      </c>
      <c r="AF65" s="26">
        <f t="shared" si="122"/>
        <v>0</v>
      </c>
      <c r="AG65" s="26">
        <f t="shared" si="122"/>
        <v>31</v>
      </c>
      <c r="AH65" s="26">
        <f t="shared" si="122"/>
        <v>0</v>
      </c>
      <c r="AI65" s="26">
        <f t="shared" si="122"/>
        <v>1169</v>
      </c>
      <c r="AJ65" s="26">
        <f t="shared" si="122"/>
        <v>0</v>
      </c>
      <c r="AK65" s="26">
        <f t="shared" si="122"/>
        <v>35</v>
      </c>
      <c r="AL65" s="26">
        <f t="shared" si="122"/>
        <v>0</v>
      </c>
      <c r="AM65" s="26">
        <f t="shared" si="122"/>
        <v>94</v>
      </c>
      <c r="AN65" s="26">
        <f t="shared" si="122"/>
        <v>0</v>
      </c>
      <c r="AO65" s="26">
        <f t="shared" si="122"/>
        <v>0</v>
      </c>
      <c r="AP65" s="26">
        <f t="shared" si="122"/>
        <v>0</v>
      </c>
      <c r="AQ65" s="26">
        <f t="shared" si="122"/>
        <v>240</v>
      </c>
      <c r="AR65" s="26">
        <f t="shared" si="122"/>
        <v>0</v>
      </c>
      <c r="AS65" s="26">
        <f t="shared" si="122"/>
        <v>4</v>
      </c>
      <c r="AT65" s="26">
        <f t="shared" si="122"/>
        <v>0</v>
      </c>
      <c r="AU65" s="26">
        <f t="shared" si="122"/>
        <v>0</v>
      </c>
      <c r="AV65" s="26">
        <f t="shared" si="122"/>
        <v>0</v>
      </c>
      <c r="AW65" s="26">
        <f t="shared" si="122"/>
        <v>0</v>
      </c>
      <c r="AX65" s="26">
        <f t="shared" si="122"/>
        <v>0</v>
      </c>
      <c r="AY65" s="26">
        <f t="shared" si="122"/>
        <v>1503</v>
      </c>
      <c r="AZ65" s="26">
        <f t="shared" si="122"/>
        <v>0</v>
      </c>
      <c r="BA65" s="26">
        <f t="shared" si="122"/>
        <v>39</v>
      </c>
      <c r="BB65" s="26">
        <f t="shared" si="122"/>
        <v>0</v>
      </c>
      <c r="BC65" s="26">
        <f t="shared" si="122"/>
        <v>-115</v>
      </c>
      <c r="BD65" s="26">
        <f t="shared" si="122"/>
        <v>0</v>
      </c>
      <c r="BE65" s="26">
        <f t="shared" si="122"/>
        <v>-8</v>
      </c>
      <c r="BF65" s="26">
        <f t="shared" si="122"/>
        <v>0</v>
      </c>
    </row>
    <row r="66" spans="1:58" s="28" customFormat="1" ht="19.5" customHeight="1">
      <c r="A66" s="29"/>
      <c r="B66" s="29"/>
      <c r="C66" s="29"/>
      <c r="D66" s="29"/>
      <c r="E66" s="29"/>
      <c r="F66" s="29"/>
      <c r="G66" s="29"/>
      <c r="H66" s="29"/>
      <c r="I66" s="26">
        <f aca="true" t="shared" si="123" ref="I66:L67">A66-E66</f>
        <v>0</v>
      </c>
      <c r="J66" s="26">
        <f t="shared" si="123"/>
        <v>0</v>
      </c>
      <c r="K66" s="26">
        <f t="shared" si="123"/>
        <v>0</v>
      </c>
      <c r="L66" s="26">
        <f t="shared" si="123"/>
        <v>0</v>
      </c>
      <c r="M66" s="42" t="s">
        <v>37</v>
      </c>
      <c r="N66" s="29">
        <v>1097</v>
      </c>
      <c r="O66" s="29"/>
      <c r="P66" s="29">
        <v>28</v>
      </c>
      <c r="Q66" s="29"/>
      <c r="R66" s="29">
        <v>89</v>
      </c>
      <c r="S66" s="29"/>
      <c r="T66" s="29"/>
      <c r="U66" s="29"/>
      <c r="V66" s="29">
        <v>202</v>
      </c>
      <c r="W66" s="29"/>
      <c r="X66" s="29">
        <v>3</v>
      </c>
      <c r="Y66" s="29"/>
      <c r="Z66" s="29"/>
      <c r="AA66" s="29"/>
      <c r="AB66" s="29"/>
      <c r="AC66" s="29"/>
      <c r="AD66" s="42" t="s">
        <v>37</v>
      </c>
      <c r="AE66" s="26">
        <f aca="true" t="shared" si="124" ref="AE66:AH67">N66+R66+V66+Z66</f>
        <v>1388</v>
      </c>
      <c r="AF66" s="26">
        <f t="shared" si="124"/>
        <v>0</v>
      </c>
      <c r="AG66" s="26">
        <f t="shared" si="124"/>
        <v>31</v>
      </c>
      <c r="AH66" s="26">
        <f t="shared" si="124"/>
        <v>0</v>
      </c>
      <c r="AI66" s="29">
        <v>1169</v>
      </c>
      <c r="AJ66" s="29"/>
      <c r="AK66" s="29">
        <v>35</v>
      </c>
      <c r="AL66" s="29"/>
      <c r="AM66" s="29">
        <v>94</v>
      </c>
      <c r="AN66" s="29"/>
      <c r="AO66" s="29"/>
      <c r="AP66" s="29"/>
      <c r="AQ66" s="29">
        <v>240</v>
      </c>
      <c r="AR66" s="29"/>
      <c r="AS66" s="29">
        <v>4</v>
      </c>
      <c r="AT66" s="29"/>
      <c r="AU66" s="29"/>
      <c r="AV66" s="29"/>
      <c r="AW66" s="29"/>
      <c r="AX66" s="29"/>
      <c r="AY66" s="26">
        <f aca="true" t="shared" si="125" ref="AY66:BB67">AI66+AM66+AQ66+AU66</f>
        <v>1503</v>
      </c>
      <c r="AZ66" s="26">
        <f t="shared" si="125"/>
        <v>0</v>
      </c>
      <c r="BA66" s="26">
        <f t="shared" si="125"/>
        <v>39</v>
      </c>
      <c r="BB66" s="26">
        <f t="shared" si="125"/>
        <v>0</v>
      </c>
      <c r="BC66" s="26">
        <f aca="true" t="shared" si="126" ref="BC66:BF67">AE66-AY66</f>
        <v>-115</v>
      </c>
      <c r="BD66" s="26">
        <f t="shared" si="126"/>
        <v>0</v>
      </c>
      <c r="BE66" s="26">
        <f t="shared" si="126"/>
        <v>-8</v>
      </c>
      <c r="BF66" s="26">
        <f t="shared" si="126"/>
        <v>0</v>
      </c>
    </row>
    <row r="67" spans="1:58" s="28" customFormat="1" ht="19.5" customHeight="1">
      <c r="A67" s="29"/>
      <c r="B67" s="29"/>
      <c r="C67" s="29"/>
      <c r="D67" s="29"/>
      <c r="E67" s="29"/>
      <c r="F67" s="29"/>
      <c r="G67" s="29"/>
      <c r="H67" s="29"/>
      <c r="I67" s="26">
        <f t="shared" si="123"/>
        <v>0</v>
      </c>
      <c r="J67" s="26">
        <f t="shared" si="123"/>
        <v>0</v>
      </c>
      <c r="K67" s="26">
        <f t="shared" si="123"/>
        <v>0</v>
      </c>
      <c r="L67" s="26">
        <f t="shared" si="123"/>
        <v>0</v>
      </c>
      <c r="M67" s="30" t="s">
        <v>38</v>
      </c>
      <c r="N67" s="29"/>
      <c r="O67" s="29"/>
      <c r="P67" s="29"/>
      <c r="Q67" s="29"/>
      <c r="R67" s="29"/>
      <c r="S67" s="29"/>
      <c r="T67" s="29"/>
      <c r="U67" s="29"/>
      <c r="V67" s="29"/>
      <c r="W67" s="29"/>
      <c r="X67" s="29"/>
      <c r="Y67" s="29"/>
      <c r="Z67" s="29"/>
      <c r="AA67" s="29"/>
      <c r="AB67" s="29"/>
      <c r="AC67" s="29"/>
      <c r="AD67" s="30" t="s">
        <v>38</v>
      </c>
      <c r="AE67" s="26">
        <f t="shared" si="124"/>
        <v>0</v>
      </c>
      <c r="AF67" s="26">
        <f t="shared" si="124"/>
        <v>0</v>
      </c>
      <c r="AG67" s="26">
        <f t="shared" si="124"/>
        <v>0</v>
      </c>
      <c r="AH67" s="26">
        <f t="shared" si="124"/>
        <v>0</v>
      </c>
      <c r="AI67" s="29"/>
      <c r="AJ67" s="29"/>
      <c r="AK67" s="29"/>
      <c r="AL67" s="29"/>
      <c r="AM67" s="29"/>
      <c r="AN67" s="29"/>
      <c r="AO67" s="29"/>
      <c r="AP67" s="29"/>
      <c r="AQ67" s="29"/>
      <c r="AR67" s="29"/>
      <c r="AS67" s="29"/>
      <c r="AT67" s="29"/>
      <c r="AU67" s="29"/>
      <c r="AV67" s="29"/>
      <c r="AW67" s="29"/>
      <c r="AX67" s="29"/>
      <c r="AY67" s="26">
        <f t="shared" si="125"/>
        <v>0</v>
      </c>
      <c r="AZ67" s="26">
        <f t="shared" si="125"/>
        <v>0</v>
      </c>
      <c r="BA67" s="26">
        <f t="shared" si="125"/>
        <v>0</v>
      </c>
      <c r="BB67" s="26">
        <f t="shared" si="125"/>
        <v>0</v>
      </c>
      <c r="BC67" s="26">
        <f t="shared" si="126"/>
        <v>0</v>
      </c>
      <c r="BD67" s="26">
        <f t="shared" si="126"/>
        <v>0</v>
      </c>
      <c r="BE67" s="26">
        <f t="shared" si="126"/>
        <v>0</v>
      </c>
      <c r="BF67" s="26">
        <f t="shared" si="126"/>
        <v>0</v>
      </c>
    </row>
    <row r="68" spans="1:58" s="40" customFormat="1" ht="19.5" customHeight="1">
      <c r="A68" s="38">
        <f aca="true" t="shared" si="127" ref="A68:L68">A69+A70</f>
        <v>0</v>
      </c>
      <c r="B68" s="38">
        <f t="shared" si="127"/>
        <v>0</v>
      </c>
      <c r="C68" s="38">
        <f t="shared" si="127"/>
        <v>0</v>
      </c>
      <c r="D68" s="38">
        <f t="shared" si="127"/>
        <v>0</v>
      </c>
      <c r="E68" s="38">
        <f t="shared" si="127"/>
        <v>0</v>
      </c>
      <c r="F68" s="38">
        <f t="shared" si="127"/>
        <v>0</v>
      </c>
      <c r="G68" s="38">
        <f t="shared" si="127"/>
        <v>0</v>
      </c>
      <c r="H68" s="38">
        <f t="shared" si="127"/>
        <v>0</v>
      </c>
      <c r="I68" s="38">
        <f t="shared" si="127"/>
        <v>0</v>
      </c>
      <c r="J68" s="38">
        <f t="shared" si="127"/>
        <v>0</v>
      </c>
      <c r="K68" s="38">
        <f t="shared" si="127"/>
        <v>0</v>
      </c>
      <c r="L68" s="38">
        <f t="shared" si="127"/>
        <v>0</v>
      </c>
      <c r="M68" s="43" t="s">
        <v>57</v>
      </c>
      <c r="N68" s="38">
        <f aca="true" t="shared" si="128" ref="N68:AC68">N69+N70</f>
        <v>311</v>
      </c>
      <c r="O68" s="38">
        <f t="shared" si="128"/>
        <v>13</v>
      </c>
      <c r="P68" s="38">
        <f t="shared" si="128"/>
        <v>4</v>
      </c>
      <c r="Q68" s="38">
        <f t="shared" si="128"/>
        <v>19</v>
      </c>
      <c r="R68" s="38">
        <f t="shared" si="128"/>
        <v>31</v>
      </c>
      <c r="S68" s="38">
        <f t="shared" si="128"/>
        <v>8</v>
      </c>
      <c r="T68" s="38">
        <f t="shared" si="128"/>
        <v>3</v>
      </c>
      <c r="U68" s="38">
        <f t="shared" si="128"/>
        <v>0</v>
      </c>
      <c r="V68" s="38">
        <f t="shared" si="128"/>
        <v>131</v>
      </c>
      <c r="W68" s="38">
        <f t="shared" si="128"/>
        <v>0</v>
      </c>
      <c r="X68" s="38">
        <f t="shared" si="128"/>
        <v>11</v>
      </c>
      <c r="Y68" s="38">
        <f t="shared" si="128"/>
        <v>0</v>
      </c>
      <c r="Z68" s="38">
        <f t="shared" si="128"/>
        <v>0</v>
      </c>
      <c r="AA68" s="38">
        <f t="shared" si="128"/>
        <v>0</v>
      </c>
      <c r="AB68" s="38">
        <f t="shared" si="128"/>
        <v>0</v>
      </c>
      <c r="AC68" s="38">
        <f t="shared" si="128"/>
        <v>0</v>
      </c>
      <c r="AD68" s="43" t="s">
        <v>57</v>
      </c>
      <c r="AE68" s="38">
        <f aca="true" t="shared" si="129" ref="AE68:BF68">AE69+AE70</f>
        <v>473</v>
      </c>
      <c r="AF68" s="38">
        <f t="shared" si="129"/>
        <v>21</v>
      </c>
      <c r="AG68" s="38">
        <f t="shared" si="129"/>
        <v>18</v>
      </c>
      <c r="AH68" s="38">
        <f t="shared" si="129"/>
        <v>19</v>
      </c>
      <c r="AI68" s="38">
        <f t="shared" si="129"/>
        <v>331</v>
      </c>
      <c r="AJ68" s="38">
        <f t="shared" si="129"/>
        <v>13</v>
      </c>
      <c r="AK68" s="38">
        <f t="shared" si="129"/>
        <v>4</v>
      </c>
      <c r="AL68" s="38">
        <f t="shared" si="129"/>
        <v>21</v>
      </c>
      <c r="AM68" s="38">
        <f t="shared" si="129"/>
        <v>33</v>
      </c>
      <c r="AN68" s="38">
        <f t="shared" si="129"/>
        <v>8</v>
      </c>
      <c r="AO68" s="38">
        <f t="shared" si="129"/>
        <v>3</v>
      </c>
      <c r="AP68" s="38">
        <f t="shared" si="129"/>
        <v>0</v>
      </c>
      <c r="AQ68" s="38">
        <f t="shared" si="129"/>
        <v>137</v>
      </c>
      <c r="AR68" s="38">
        <f t="shared" si="129"/>
        <v>0</v>
      </c>
      <c r="AS68" s="38">
        <f t="shared" si="129"/>
        <v>11</v>
      </c>
      <c r="AT68" s="38">
        <f t="shared" si="129"/>
        <v>0</v>
      </c>
      <c r="AU68" s="38">
        <f t="shared" si="129"/>
        <v>0</v>
      </c>
      <c r="AV68" s="38">
        <f t="shared" si="129"/>
        <v>0</v>
      </c>
      <c r="AW68" s="38">
        <f t="shared" si="129"/>
        <v>0</v>
      </c>
      <c r="AX68" s="38">
        <f t="shared" si="129"/>
        <v>0</v>
      </c>
      <c r="AY68" s="38">
        <f t="shared" si="129"/>
        <v>501</v>
      </c>
      <c r="AZ68" s="38">
        <f t="shared" si="129"/>
        <v>21</v>
      </c>
      <c r="BA68" s="38">
        <f t="shared" si="129"/>
        <v>18</v>
      </c>
      <c r="BB68" s="38">
        <f t="shared" si="129"/>
        <v>21</v>
      </c>
      <c r="BC68" s="38">
        <f t="shared" si="129"/>
        <v>-28</v>
      </c>
      <c r="BD68" s="38">
        <f t="shared" si="129"/>
        <v>0</v>
      </c>
      <c r="BE68" s="38">
        <f t="shared" si="129"/>
        <v>0</v>
      </c>
      <c r="BF68" s="38">
        <f t="shared" si="129"/>
        <v>-2</v>
      </c>
    </row>
    <row r="69" spans="1:58" s="40" customFormat="1" ht="19.5" customHeight="1">
      <c r="A69" s="41"/>
      <c r="B69" s="41"/>
      <c r="C69" s="41"/>
      <c r="D69" s="41"/>
      <c r="E69" s="41"/>
      <c r="F69" s="41"/>
      <c r="G69" s="41"/>
      <c r="H69" s="41"/>
      <c r="I69" s="38"/>
      <c r="J69" s="38">
        <f aca="true" t="shared" si="130" ref="J69:L70">B69-F69</f>
        <v>0</v>
      </c>
      <c r="K69" s="38">
        <f t="shared" si="130"/>
        <v>0</v>
      </c>
      <c r="L69" s="38">
        <f t="shared" si="130"/>
        <v>0</v>
      </c>
      <c r="M69" s="42" t="s">
        <v>37</v>
      </c>
      <c r="N69" s="41">
        <v>311</v>
      </c>
      <c r="O69" s="41">
        <v>13</v>
      </c>
      <c r="P69" s="41">
        <v>4</v>
      </c>
      <c r="Q69" s="41">
        <v>19</v>
      </c>
      <c r="R69" s="41">
        <v>31</v>
      </c>
      <c r="S69" s="41">
        <v>8</v>
      </c>
      <c r="T69" s="41">
        <v>3</v>
      </c>
      <c r="U69" s="41"/>
      <c r="V69" s="41">
        <v>131</v>
      </c>
      <c r="W69" s="41"/>
      <c r="X69" s="41">
        <v>11</v>
      </c>
      <c r="Y69" s="41"/>
      <c r="Z69" s="41"/>
      <c r="AA69" s="41"/>
      <c r="AB69" s="41"/>
      <c r="AC69" s="41"/>
      <c r="AD69" s="42" t="s">
        <v>37</v>
      </c>
      <c r="AE69" s="38">
        <f aca="true" t="shared" si="131" ref="AE69:AH70">N69+R69+V69+Z69</f>
        <v>473</v>
      </c>
      <c r="AF69" s="38">
        <f t="shared" si="131"/>
        <v>21</v>
      </c>
      <c r="AG69" s="38">
        <f t="shared" si="131"/>
        <v>18</v>
      </c>
      <c r="AH69" s="38">
        <f t="shared" si="131"/>
        <v>19</v>
      </c>
      <c r="AI69" s="41">
        <v>331</v>
      </c>
      <c r="AJ69" s="41">
        <v>13</v>
      </c>
      <c r="AK69" s="41">
        <v>4</v>
      </c>
      <c r="AL69" s="41">
        <v>21</v>
      </c>
      <c r="AM69" s="41">
        <v>33</v>
      </c>
      <c r="AN69" s="41">
        <v>8</v>
      </c>
      <c r="AO69" s="41">
        <v>3</v>
      </c>
      <c r="AP69" s="41"/>
      <c r="AQ69" s="41">
        <v>137</v>
      </c>
      <c r="AR69" s="41"/>
      <c r="AS69" s="41">
        <v>11</v>
      </c>
      <c r="AT69" s="41"/>
      <c r="AU69" s="41"/>
      <c r="AV69" s="41"/>
      <c r="AW69" s="41"/>
      <c r="AX69" s="41"/>
      <c r="AY69" s="38">
        <f aca="true" t="shared" si="132" ref="AY69:BB70">AI69+AM69+AQ69+AU69</f>
        <v>501</v>
      </c>
      <c r="AZ69" s="38">
        <f t="shared" si="132"/>
        <v>21</v>
      </c>
      <c r="BA69" s="38">
        <f t="shared" si="132"/>
        <v>18</v>
      </c>
      <c r="BB69" s="38">
        <f t="shared" si="132"/>
        <v>21</v>
      </c>
      <c r="BC69" s="38">
        <f aca="true" t="shared" si="133" ref="BC69:BF70">AE69-AY69</f>
        <v>-28</v>
      </c>
      <c r="BD69" s="38">
        <f t="shared" si="133"/>
        <v>0</v>
      </c>
      <c r="BE69" s="38">
        <f t="shared" si="133"/>
        <v>0</v>
      </c>
      <c r="BF69" s="38">
        <f t="shared" si="133"/>
        <v>-2</v>
      </c>
    </row>
    <row r="70" spans="1:58" s="40" customFormat="1" ht="19.5" customHeight="1">
      <c r="A70" s="41"/>
      <c r="B70" s="41"/>
      <c r="C70" s="41"/>
      <c r="D70" s="41"/>
      <c r="E70" s="41"/>
      <c r="F70" s="41"/>
      <c r="G70" s="41"/>
      <c r="H70" s="41"/>
      <c r="I70" s="38">
        <f>A70-E70</f>
        <v>0</v>
      </c>
      <c r="J70" s="38">
        <f t="shared" si="130"/>
        <v>0</v>
      </c>
      <c r="K70" s="38">
        <f t="shared" si="130"/>
        <v>0</v>
      </c>
      <c r="L70" s="38">
        <f t="shared" si="130"/>
        <v>0</v>
      </c>
      <c r="M70" s="30" t="s">
        <v>38</v>
      </c>
      <c r="N70" s="41"/>
      <c r="O70" s="41"/>
      <c r="P70" s="41"/>
      <c r="Q70" s="41"/>
      <c r="R70" s="41"/>
      <c r="S70" s="41"/>
      <c r="T70" s="41"/>
      <c r="U70" s="41"/>
      <c r="V70" s="41"/>
      <c r="W70" s="41"/>
      <c r="X70" s="41"/>
      <c r="Y70" s="41"/>
      <c r="Z70" s="41"/>
      <c r="AA70" s="41"/>
      <c r="AB70" s="41"/>
      <c r="AC70" s="41"/>
      <c r="AD70" s="30" t="s">
        <v>38</v>
      </c>
      <c r="AE70" s="38">
        <f t="shared" si="131"/>
        <v>0</v>
      </c>
      <c r="AF70" s="38">
        <f t="shared" si="131"/>
        <v>0</v>
      </c>
      <c r="AG70" s="38">
        <f t="shared" si="131"/>
        <v>0</v>
      </c>
      <c r="AH70" s="38">
        <f t="shared" si="131"/>
        <v>0</v>
      </c>
      <c r="AI70" s="41"/>
      <c r="AJ70" s="41"/>
      <c r="AK70" s="41"/>
      <c r="AL70" s="41"/>
      <c r="AM70" s="41"/>
      <c r="AN70" s="41"/>
      <c r="AO70" s="41"/>
      <c r="AP70" s="41"/>
      <c r="AQ70" s="41"/>
      <c r="AR70" s="41"/>
      <c r="AS70" s="41"/>
      <c r="AT70" s="41"/>
      <c r="AU70" s="41"/>
      <c r="AV70" s="41"/>
      <c r="AW70" s="41"/>
      <c r="AX70" s="41"/>
      <c r="AY70" s="38">
        <f t="shared" si="132"/>
        <v>0</v>
      </c>
      <c r="AZ70" s="38">
        <f t="shared" si="132"/>
        <v>0</v>
      </c>
      <c r="BA70" s="38">
        <f t="shared" si="132"/>
        <v>0</v>
      </c>
      <c r="BB70" s="38">
        <f t="shared" si="132"/>
        <v>0</v>
      </c>
      <c r="BC70" s="38">
        <f t="shared" si="133"/>
        <v>0</v>
      </c>
      <c r="BD70" s="38">
        <f t="shared" si="133"/>
        <v>0</v>
      </c>
      <c r="BE70" s="38">
        <f t="shared" si="133"/>
        <v>0</v>
      </c>
      <c r="BF70" s="38">
        <f t="shared" si="133"/>
        <v>0</v>
      </c>
    </row>
    <row r="71" spans="1:58" s="28" customFormat="1" ht="19.5" customHeight="1">
      <c r="A71" s="26">
        <f aca="true" t="shared" si="134" ref="A71:L71">A72+A73</f>
        <v>0</v>
      </c>
      <c r="B71" s="26">
        <f t="shared" si="134"/>
        <v>0</v>
      </c>
      <c r="C71" s="26">
        <f t="shared" si="134"/>
        <v>0</v>
      </c>
      <c r="D71" s="26">
        <f t="shared" si="134"/>
        <v>0</v>
      </c>
      <c r="E71" s="26">
        <f t="shared" si="134"/>
        <v>0</v>
      </c>
      <c r="F71" s="26">
        <f t="shared" si="134"/>
        <v>0</v>
      </c>
      <c r="G71" s="26">
        <f t="shared" si="134"/>
        <v>0</v>
      </c>
      <c r="H71" s="26">
        <f t="shared" si="134"/>
        <v>0</v>
      </c>
      <c r="I71" s="26">
        <f t="shared" si="134"/>
        <v>0</v>
      </c>
      <c r="J71" s="26">
        <f t="shared" si="134"/>
        <v>0</v>
      </c>
      <c r="K71" s="26">
        <f t="shared" si="134"/>
        <v>0</v>
      </c>
      <c r="L71" s="26">
        <f t="shared" si="134"/>
        <v>0</v>
      </c>
      <c r="M71" s="27" t="s">
        <v>58</v>
      </c>
      <c r="N71" s="26">
        <f aca="true" t="shared" si="135" ref="N71:AC71">N72+N73</f>
        <v>1208</v>
      </c>
      <c r="O71" s="26">
        <f t="shared" si="135"/>
        <v>0</v>
      </c>
      <c r="P71" s="26">
        <f t="shared" si="135"/>
        <v>156</v>
      </c>
      <c r="Q71" s="26">
        <f t="shared" si="135"/>
        <v>0</v>
      </c>
      <c r="R71" s="26">
        <f t="shared" si="135"/>
        <v>48</v>
      </c>
      <c r="S71" s="26">
        <f t="shared" si="135"/>
        <v>0</v>
      </c>
      <c r="T71" s="26">
        <f t="shared" si="135"/>
        <v>6</v>
      </c>
      <c r="U71" s="26">
        <f t="shared" si="135"/>
        <v>0</v>
      </c>
      <c r="V71" s="26">
        <f t="shared" si="135"/>
        <v>215</v>
      </c>
      <c r="W71" s="26">
        <f t="shared" si="135"/>
        <v>0</v>
      </c>
      <c r="X71" s="26">
        <f t="shared" si="135"/>
        <v>31</v>
      </c>
      <c r="Y71" s="26">
        <f t="shared" si="135"/>
        <v>0</v>
      </c>
      <c r="Z71" s="26">
        <f t="shared" si="135"/>
        <v>9</v>
      </c>
      <c r="AA71" s="26">
        <f t="shared" si="135"/>
        <v>0</v>
      </c>
      <c r="AB71" s="26">
        <f t="shared" si="135"/>
        <v>0</v>
      </c>
      <c r="AC71" s="26">
        <f t="shared" si="135"/>
        <v>0</v>
      </c>
      <c r="AD71" s="27" t="s">
        <v>58</v>
      </c>
      <c r="AE71" s="26">
        <f aca="true" t="shared" si="136" ref="AE71:BF71">AE72+AE73</f>
        <v>1480</v>
      </c>
      <c r="AF71" s="26">
        <f t="shared" si="136"/>
        <v>0</v>
      </c>
      <c r="AG71" s="26">
        <f t="shared" si="136"/>
        <v>193</v>
      </c>
      <c r="AH71" s="26">
        <f t="shared" si="136"/>
        <v>0</v>
      </c>
      <c r="AI71" s="26">
        <f t="shared" si="136"/>
        <v>1242</v>
      </c>
      <c r="AJ71" s="26">
        <f t="shared" si="136"/>
        <v>0</v>
      </c>
      <c r="AK71" s="26">
        <f t="shared" si="136"/>
        <v>187</v>
      </c>
      <c r="AL71" s="26">
        <f t="shared" si="136"/>
        <v>0</v>
      </c>
      <c r="AM71" s="26">
        <f t="shared" si="136"/>
        <v>46</v>
      </c>
      <c r="AN71" s="26">
        <f t="shared" si="136"/>
        <v>4</v>
      </c>
      <c r="AO71" s="26">
        <f t="shared" si="136"/>
        <v>8</v>
      </c>
      <c r="AP71" s="26">
        <f t="shared" si="136"/>
        <v>0</v>
      </c>
      <c r="AQ71" s="26">
        <f t="shared" si="136"/>
        <v>251</v>
      </c>
      <c r="AR71" s="26">
        <f t="shared" si="136"/>
        <v>0</v>
      </c>
      <c r="AS71" s="26">
        <f t="shared" si="136"/>
        <v>35</v>
      </c>
      <c r="AT71" s="26">
        <f t="shared" si="136"/>
        <v>0</v>
      </c>
      <c r="AU71" s="26">
        <f t="shared" si="136"/>
        <v>12</v>
      </c>
      <c r="AV71" s="26">
        <f t="shared" si="136"/>
        <v>0</v>
      </c>
      <c r="AW71" s="26">
        <f t="shared" si="136"/>
        <v>0</v>
      </c>
      <c r="AX71" s="26">
        <f t="shared" si="136"/>
        <v>0</v>
      </c>
      <c r="AY71" s="26">
        <f t="shared" si="136"/>
        <v>1551</v>
      </c>
      <c r="AZ71" s="26">
        <f t="shared" si="136"/>
        <v>4</v>
      </c>
      <c r="BA71" s="26">
        <f t="shared" si="136"/>
        <v>230</v>
      </c>
      <c r="BB71" s="26">
        <f t="shared" si="136"/>
        <v>0</v>
      </c>
      <c r="BC71" s="26">
        <f t="shared" si="136"/>
        <v>-71</v>
      </c>
      <c r="BD71" s="26">
        <f t="shared" si="136"/>
        <v>-4</v>
      </c>
      <c r="BE71" s="26">
        <f t="shared" si="136"/>
        <v>-37</v>
      </c>
      <c r="BF71" s="26">
        <f t="shared" si="136"/>
        <v>0</v>
      </c>
    </row>
    <row r="72" spans="1:58" s="28" customFormat="1" ht="19.5" customHeight="1">
      <c r="A72" s="29"/>
      <c r="B72" s="29"/>
      <c r="C72" s="29"/>
      <c r="D72" s="29"/>
      <c r="E72" s="29"/>
      <c r="F72" s="29"/>
      <c r="G72" s="29"/>
      <c r="H72" s="29"/>
      <c r="I72" s="26">
        <f aca="true" t="shared" si="137" ref="I72:L73">A72-E72</f>
        <v>0</v>
      </c>
      <c r="J72" s="26">
        <f t="shared" si="137"/>
        <v>0</v>
      </c>
      <c r="K72" s="26">
        <f t="shared" si="137"/>
        <v>0</v>
      </c>
      <c r="L72" s="26">
        <f t="shared" si="137"/>
        <v>0</v>
      </c>
      <c r="M72" s="42" t="s">
        <v>37</v>
      </c>
      <c r="N72" s="29">
        <v>1208</v>
      </c>
      <c r="O72" s="29"/>
      <c r="P72" s="29">
        <v>156</v>
      </c>
      <c r="Q72" s="29"/>
      <c r="R72" s="29">
        <v>48</v>
      </c>
      <c r="S72" s="29"/>
      <c r="T72" s="29">
        <v>6</v>
      </c>
      <c r="U72" s="29"/>
      <c r="V72" s="29">
        <v>215</v>
      </c>
      <c r="W72" s="29"/>
      <c r="X72" s="29">
        <v>31</v>
      </c>
      <c r="Y72" s="29"/>
      <c r="Z72" s="29">
        <v>9</v>
      </c>
      <c r="AA72" s="29"/>
      <c r="AB72" s="29"/>
      <c r="AC72" s="29"/>
      <c r="AD72" s="42" t="s">
        <v>37</v>
      </c>
      <c r="AE72" s="26">
        <f aca="true" t="shared" si="138" ref="AE72:AH73">N72+R72+V72+Z72</f>
        <v>1480</v>
      </c>
      <c r="AF72" s="26">
        <f t="shared" si="138"/>
        <v>0</v>
      </c>
      <c r="AG72" s="26">
        <f t="shared" si="138"/>
        <v>193</v>
      </c>
      <c r="AH72" s="26">
        <f t="shared" si="138"/>
        <v>0</v>
      </c>
      <c r="AI72" s="29">
        <v>1242</v>
      </c>
      <c r="AJ72" s="29"/>
      <c r="AK72" s="29">
        <v>187</v>
      </c>
      <c r="AL72" s="29"/>
      <c r="AM72" s="29">
        <v>46</v>
      </c>
      <c r="AN72" s="29">
        <v>4</v>
      </c>
      <c r="AO72" s="29">
        <v>8</v>
      </c>
      <c r="AP72" s="29"/>
      <c r="AQ72" s="29">
        <v>251</v>
      </c>
      <c r="AR72" s="29"/>
      <c r="AS72" s="29">
        <v>35</v>
      </c>
      <c r="AT72" s="29"/>
      <c r="AU72" s="29">
        <v>12</v>
      </c>
      <c r="AV72" s="29"/>
      <c r="AW72" s="29"/>
      <c r="AX72" s="29"/>
      <c r="AY72" s="26">
        <f aca="true" t="shared" si="139" ref="AY72:BB73">AI72+AM72+AQ72+AU72</f>
        <v>1551</v>
      </c>
      <c r="AZ72" s="26">
        <f t="shared" si="139"/>
        <v>4</v>
      </c>
      <c r="BA72" s="26">
        <f t="shared" si="139"/>
        <v>230</v>
      </c>
      <c r="BB72" s="26">
        <f t="shared" si="139"/>
        <v>0</v>
      </c>
      <c r="BC72" s="26">
        <f aca="true" t="shared" si="140" ref="BC72:BF73">AE72-AY72</f>
        <v>-71</v>
      </c>
      <c r="BD72" s="26">
        <f t="shared" si="140"/>
        <v>-4</v>
      </c>
      <c r="BE72" s="26">
        <f t="shared" si="140"/>
        <v>-37</v>
      </c>
      <c r="BF72" s="26">
        <f t="shared" si="140"/>
        <v>0</v>
      </c>
    </row>
    <row r="73" spans="1:58" s="28" customFormat="1" ht="19.5" customHeight="1">
      <c r="A73" s="29"/>
      <c r="B73" s="29"/>
      <c r="C73" s="29"/>
      <c r="D73" s="29"/>
      <c r="E73" s="29"/>
      <c r="F73" s="29"/>
      <c r="G73" s="29"/>
      <c r="H73" s="29"/>
      <c r="I73" s="26">
        <f t="shared" si="137"/>
        <v>0</v>
      </c>
      <c r="J73" s="26">
        <f t="shared" si="137"/>
        <v>0</v>
      </c>
      <c r="K73" s="26">
        <f t="shared" si="137"/>
        <v>0</v>
      </c>
      <c r="L73" s="26">
        <f t="shared" si="137"/>
        <v>0</v>
      </c>
      <c r="M73" s="30" t="s">
        <v>38</v>
      </c>
      <c r="N73" s="29"/>
      <c r="O73" s="29"/>
      <c r="P73" s="29"/>
      <c r="Q73" s="29"/>
      <c r="R73" s="29"/>
      <c r="S73" s="29"/>
      <c r="T73" s="29"/>
      <c r="U73" s="29"/>
      <c r="V73" s="29"/>
      <c r="W73" s="29"/>
      <c r="X73" s="29"/>
      <c r="Y73" s="29"/>
      <c r="Z73" s="29"/>
      <c r="AA73" s="29"/>
      <c r="AB73" s="29"/>
      <c r="AC73" s="29"/>
      <c r="AD73" s="30" t="s">
        <v>38</v>
      </c>
      <c r="AE73" s="26">
        <f t="shared" si="138"/>
        <v>0</v>
      </c>
      <c r="AF73" s="26">
        <f t="shared" si="138"/>
        <v>0</v>
      </c>
      <c r="AG73" s="26">
        <f t="shared" si="138"/>
        <v>0</v>
      </c>
      <c r="AH73" s="26">
        <f t="shared" si="138"/>
        <v>0</v>
      </c>
      <c r="AI73" s="29"/>
      <c r="AJ73" s="29"/>
      <c r="AK73" s="29"/>
      <c r="AL73" s="29"/>
      <c r="AM73" s="29"/>
      <c r="AN73" s="29"/>
      <c r="AO73" s="29"/>
      <c r="AP73" s="29"/>
      <c r="AQ73" s="29"/>
      <c r="AR73" s="29"/>
      <c r="AS73" s="29"/>
      <c r="AT73" s="29"/>
      <c r="AU73" s="29"/>
      <c r="AV73" s="29"/>
      <c r="AW73" s="29"/>
      <c r="AX73" s="29"/>
      <c r="AY73" s="26">
        <f t="shared" si="139"/>
        <v>0</v>
      </c>
      <c r="AZ73" s="26">
        <f t="shared" si="139"/>
        <v>0</v>
      </c>
      <c r="BA73" s="26">
        <f t="shared" si="139"/>
        <v>0</v>
      </c>
      <c r="BB73" s="26">
        <f t="shared" si="139"/>
        <v>0</v>
      </c>
      <c r="BC73" s="26">
        <f t="shared" si="140"/>
        <v>0</v>
      </c>
      <c r="BD73" s="26">
        <f t="shared" si="140"/>
        <v>0</v>
      </c>
      <c r="BE73" s="26">
        <f t="shared" si="140"/>
        <v>0</v>
      </c>
      <c r="BF73" s="26">
        <f t="shared" si="140"/>
        <v>0</v>
      </c>
    </row>
    <row r="74" spans="1:58" s="28" customFormat="1" ht="19.5" customHeight="1">
      <c r="A74" s="26">
        <f aca="true" t="shared" si="141" ref="A74:L74">A75+A76</f>
        <v>0</v>
      </c>
      <c r="B74" s="26">
        <f t="shared" si="141"/>
        <v>0</v>
      </c>
      <c r="C74" s="26">
        <f t="shared" si="141"/>
        <v>0</v>
      </c>
      <c r="D74" s="26">
        <f t="shared" si="141"/>
        <v>0</v>
      </c>
      <c r="E74" s="26">
        <f t="shared" si="141"/>
        <v>0</v>
      </c>
      <c r="F74" s="26">
        <f t="shared" si="141"/>
        <v>0</v>
      </c>
      <c r="G74" s="26">
        <f t="shared" si="141"/>
        <v>0</v>
      </c>
      <c r="H74" s="26">
        <f t="shared" si="141"/>
        <v>0</v>
      </c>
      <c r="I74" s="26">
        <f t="shared" si="141"/>
        <v>0</v>
      </c>
      <c r="J74" s="26">
        <f t="shared" si="141"/>
        <v>0</v>
      </c>
      <c r="K74" s="26">
        <f t="shared" si="141"/>
        <v>0</v>
      </c>
      <c r="L74" s="26">
        <f t="shared" si="141"/>
        <v>0</v>
      </c>
      <c r="M74" s="27" t="s">
        <v>59</v>
      </c>
      <c r="N74" s="26">
        <f aca="true" t="shared" si="142" ref="N74:AC74">N75+N76</f>
        <v>112</v>
      </c>
      <c r="O74" s="26">
        <f t="shared" si="142"/>
        <v>4</v>
      </c>
      <c r="P74" s="26">
        <f t="shared" si="142"/>
        <v>0</v>
      </c>
      <c r="Q74" s="26">
        <f t="shared" si="142"/>
        <v>0</v>
      </c>
      <c r="R74" s="26">
        <f t="shared" si="142"/>
        <v>8</v>
      </c>
      <c r="S74" s="26">
        <f t="shared" si="142"/>
        <v>4</v>
      </c>
      <c r="T74" s="26">
        <f t="shared" si="142"/>
        <v>0</v>
      </c>
      <c r="U74" s="26">
        <f t="shared" si="142"/>
        <v>0</v>
      </c>
      <c r="V74" s="26">
        <f t="shared" si="142"/>
        <v>59</v>
      </c>
      <c r="W74" s="26">
        <f t="shared" si="142"/>
        <v>0</v>
      </c>
      <c r="X74" s="26">
        <f t="shared" si="142"/>
        <v>6</v>
      </c>
      <c r="Y74" s="26">
        <f t="shared" si="142"/>
        <v>0</v>
      </c>
      <c r="Z74" s="26">
        <f t="shared" si="142"/>
        <v>6</v>
      </c>
      <c r="AA74" s="26">
        <f t="shared" si="142"/>
        <v>0</v>
      </c>
      <c r="AB74" s="26">
        <f t="shared" si="142"/>
        <v>0</v>
      </c>
      <c r="AC74" s="26">
        <f t="shared" si="142"/>
        <v>0</v>
      </c>
      <c r="AD74" s="27" t="s">
        <v>59</v>
      </c>
      <c r="AE74" s="26">
        <f aca="true" t="shared" si="143" ref="AE74:BF74">AE75+AE76</f>
        <v>185</v>
      </c>
      <c r="AF74" s="26">
        <f t="shared" si="143"/>
        <v>8</v>
      </c>
      <c r="AG74" s="26">
        <f t="shared" si="143"/>
        <v>6</v>
      </c>
      <c r="AH74" s="26">
        <f t="shared" si="143"/>
        <v>0</v>
      </c>
      <c r="AI74" s="26">
        <f t="shared" si="143"/>
        <v>117</v>
      </c>
      <c r="AJ74" s="26">
        <f t="shared" si="143"/>
        <v>8</v>
      </c>
      <c r="AK74" s="26">
        <f t="shared" si="143"/>
        <v>0</v>
      </c>
      <c r="AL74" s="26">
        <f t="shared" si="143"/>
        <v>0</v>
      </c>
      <c r="AM74" s="26">
        <f t="shared" si="143"/>
        <v>8</v>
      </c>
      <c r="AN74" s="26">
        <f t="shared" si="143"/>
        <v>4</v>
      </c>
      <c r="AO74" s="26">
        <f t="shared" si="143"/>
        <v>0</v>
      </c>
      <c r="AP74" s="26">
        <f t="shared" si="143"/>
        <v>0</v>
      </c>
      <c r="AQ74" s="26">
        <f t="shared" si="143"/>
        <v>61</v>
      </c>
      <c r="AR74" s="26">
        <f t="shared" si="143"/>
        <v>0</v>
      </c>
      <c r="AS74" s="26">
        <f t="shared" si="143"/>
        <v>6</v>
      </c>
      <c r="AT74" s="26">
        <f t="shared" si="143"/>
        <v>0</v>
      </c>
      <c r="AU74" s="26">
        <f t="shared" si="143"/>
        <v>6</v>
      </c>
      <c r="AV74" s="26">
        <f t="shared" si="143"/>
        <v>1</v>
      </c>
      <c r="AW74" s="26">
        <f t="shared" si="143"/>
        <v>0</v>
      </c>
      <c r="AX74" s="26">
        <f t="shared" si="143"/>
        <v>0</v>
      </c>
      <c r="AY74" s="26">
        <f t="shared" si="143"/>
        <v>192</v>
      </c>
      <c r="AZ74" s="26">
        <f t="shared" si="143"/>
        <v>13</v>
      </c>
      <c r="BA74" s="26">
        <f t="shared" si="143"/>
        <v>6</v>
      </c>
      <c r="BB74" s="26">
        <f t="shared" si="143"/>
        <v>0</v>
      </c>
      <c r="BC74" s="26">
        <f t="shared" si="143"/>
        <v>-7</v>
      </c>
      <c r="BD74" s="26">
        <f t="shared" si="143"/>
        <v>-5</v>
      </c>
      <c r="BE74" s="26">
        <f t="shared" si="143"/>
        <v>0</v>
      </c>
      <c r="BF74" s="26">
        <f t="shared" si="143"/>
        <v>0</v>
      </c>
    </row>
    <row r="75" spans="1:58" s="28" customFormat="1" ht="19.5" customHeight="1">
      <c r="A75" s="29"/>
      <c r="B75" s="29"/>
      <c r="C75" s="29"/>
      <c r="D75" s="29"/>
      <c r="E75" s="29"/>
      <c r="F75" s="29"/>
      <c r="G75" s="29"/>
      <c r="H75" s="29"/>
      <c r="I75" s="26">
        <f aca="true" t="shared" si="144" ref="I75:L76">A75-E75</f>
        <v>0</v>
      </c>
      <c r="J75" s="26">
        <f t="shared" si="144"/>
        <v>0</v>
      </c>
      <c r="K75" s="26">
        <f t="shared" si="144"/>
        <v>0</v>
      </c>
      <c r="L75" s="26">
        <f t="shared" si="144"/>
        <v>0</v>
      </c>
      <c r="M75" s="42" t="s">
        <v>37</v>
      </c>
      <c r="N75" s="29">
        <v>112</v>
      </c>
      <c r="O75" s="29">
        <v>4</v>
      </c>
      <c r="P75" s="29"/>
      <c r="Q75" s="29"/>
      <c r="R75" s="29">
        <v>8</v>
      </c>
      <c r="S75" s="29">
        <v>4</v>
      </c>
      <c r="T75" s="29"/>
      <c r="U75" s="29"/>
      <c r="V75" s="29">
        <v>59</v>
      </c>
      <c r="W75" s="29"/>
      <c r="X75" s="29">
        <v>6</v>
      </c>
      <c r="Y75" s="29"/>
      <c r="Z75" s="29">
        <v>6</v>
      </c>
      <c r="AA75" s="29"/>
      <c r="AB75" s="29"/>
      <c r="AC75" s="29"/>
      <c r="AD75" s="42" t="s">
        <v>37</v>
      </c>
      <c r="AE75" s="26">
        <f aca="true" t="shared" si="145" ref="AE75:AH76">N75+R75+V75+Z75</f>
        <v>185</v>
      </c>
      <c r="AF75" s="26">
        <f t="shared" si="145"/>
        <v>8</v>
      </c>
      <c r="AG75" s="26">
        <f t="shared" si="145"/>
        <v>6</v>
      </c>
      <c r="AH75" s="26">
        <f t="shared" si="145"/>
        <v>0</v>
      </c>
      <c r="AI75" s="29">
        <v>117</v>
      </c>
      <c r="AJ75" s="29">
        <v>8</v>
      </c>
      <c r="AK75" s="29"/>
      <c r="AL75" s="29"/>
      <c r="AM75" s="29">
        <v>8</v>
      </c>
      <c r="AN75" s="29">
        <v>4</v>
      </c>
      <c r="AO75" s="29"/>
      <c r="AP75" s="29"/>
      <c r="AQ75" s="29">
        <v>61</v>
      </c>
      <c r="AR75" s="29"/>
      <c r="AS75" s="29">
        <v>6</v>
      </c>
      <c r="AT75" s="29"/>
      <c r="AU75" s="29">
        <v>6</v>
      </c>
      <c r="AV75" s="29">
        <v>1</v>
      </c>
      <c r="AW75" s="29"/>
      <c r="AX75" s="29"/>
      <c r="AY75" s="26">
        <f aca="true" t="shared" si="146" ref="AY75:BB76">AI75+AM75+AQ75+AU75</f>
        <v>192</v>
      </c>
      <c r="AZ75" s="26">
        <f t="shared" si="146"/>
        <v>13</v>
      </c>
      <c r="BA75" s="26">
        <f t="shared" si="146"/>
        <v>6</v>
      </c>
      <c r="BB75" s="26">
        <f t="shared" si="146"/>
        <v>0</v>
      </c>
      <c r="BC75" s="26">
        <f aca="true" t="shared" si="147" ref="BC75:BF76">AE75-AY75</f>
        <v>-7</v>
      </c>
      <c r="BD75" s="26">
        <f t="shared" si="147"/>
        <v>-5</v>
      </c>
      <c r="BE75" s="26">
        <f t="shared" si="147"/>
        <v>0</v>
      </c>
      <c r="BF75" s="26">
        <f t="shared" si="147"/>
        <v>0</v>
      </c>
    </row>
    <row r="76" spans="1:58" s="28" customFormat="1" ht="19.5" customHeight="1">
      <c r="A76" s="29"/>
      <c r="B76" s="29"/>
      <c r="C76" s="29"/>
      <c r="D76" s="29"/>
      <c r="E76" s="29"/>
      <c r="F76" s="29"/>
      <c r="G76" s="29"/>
      <c r="H76" s="29"/>
      <c r="I76" s="26">
        <f t="shared" si="144"/>
        <v>0</v>
      </c>
      <c r="J76" s="26">
        <f t="shared" si="144"/>
        <v>0</v>
      </c>
      <c r="K76" s="26">
        <f t="shared" si="144"/>
        <v>0</v>
      </c>
      <c r="L76" s="26">
        <f t="shared" si="144"/>
        <v>0</v>
      </c>
      <c r="M76" s="30" t="s">
        <v>38</v>
      </c>
      <c r="N76" s="29"/>
      <c r="O76" s="29"/>
      <c r="P76" s="29"/>
      <c r="Q76" s="29"/>
      <c r="R76" s="29"/>
      <c r="S76" s="29"/>
      <c r="T76" s="29"/>
      <c r="U76" s="29"/>
      <c r="V76" s="29"/>
      <c r="W76" s="29"/>
      <c r="X76" s="29"/>
      <c r="Y76" s="29"/>
      <c r="Z76" s="29"/>
      <c r="AA76" s="29"/>
      <c r="AB76" s="29"/>
      <c r="AC76" s="29"/>
      <c r="AD76" s="30" t="s">
        <v>38</v>
      </c>
      <c r="AE76" s="26">
        <f t="shared" si="145"/>
        <v>0</v>
      </c>
      <c r="AF76" s="26">
        <f t="shared" si="145"/>
        <v>0</v>
      </c>
      <c r="AG76" s="26">
        <f t="shared" si="145"/>
        <v>0</v>
      </c>
      <c r="AH76" s="26">
        <f t="shared" si="145"/>
        <v>0</v>
      </c>
      <c r="AI76" s="29"/>
      <c r="AJ76" s="29"/>
      <c r="AK76" s="29"/>
      <c r="AL76" s="29"/>
      <c r="AM76" s="29"/>
      <c r="AN76" s="29"/>
      <c r="AO76" s="29"/>
      <c r="AP76" s="29"/>
      <c r="AQ76" s="29"/>
      <c r="AR76" s="29"/>
      <c r="AS76" s="29"/>
      <c r="AT76" s="29"/>
      <c r="AU76" s="29"/>
      <c r="AV76" s="29"/>
      <c r="AW76" s="29"/>
      <c r="AX76" s="29"/>
      <c r="AY76" s="26">
        <f t="shared" si="146"/>
        <v>0</v>
      </c>
      <c r="AZ76" s="26">
        <f t="shared" si="146"/>
        <v>0</v>
      </c>
      <c r="BA76" s="26">
        <f t="shared" si="146"/>
        <v>0</v>
      </c>
      <c r="BB76" s="26">
        <f t="shared" si="146"/>
        <v>0</v>
      </c>
      <c r="BC76" s="26">
        <f t="shared" si="147"/>
        <v>0</v>
      </c>
      <c r="BD76" s="26">
        <f t="shared" si="147"/>
        <v>0</v>
      </c>
      <c r="BE76" s="26">
        <f t="shared" si="147"/>
        <v>0</v>
      </c>
      <c r="BF76" s="26">
        <f t="shared" si="147"/>
        <v>0</v>
      </c>
    </row>
    <row r="77" spans="1:58" s="20" customFormat="1" ht="19.5" customHeight="1">
      <c r="A77" s="15"/>
      <c r="B77" s="15"/>
      <c r="C77" s="15"/>
      <c r="D77" s="15"/>
      <c r="E77" s="15"/>
      <c r="F77" s="15"/>
      <c r="G77" s="15"/>
      <c r="H77" s="15"/>
      <c r="I77" s="15"/>
      <c r="J77" s="15"/>
      <c r="K77" s="15"/>
      <c r="L77" s="15"/>
      <c r="M77" s="32"/>
      <c r="N77" s="15"/>
      <c r="O77" s="15"/>
      <c r="P77" s="15"/>
      <c r="Q77" s="15"/>
      <c r="R77" s="15"/>
      <c r="S77" s="15"/>
      <c r="T77" s="15"/>
      <c r="U77" s="15"/>
      <c r="V77" s="15"/>
      <c r="W77" s="15"/>
      <c r="X77" s="15"/>
      <c r="Y77" s="15"/>
      <c r="Z77" s="15"/>
      <c r="AA77" s="15"/>
      <c r="AB77" s="15"/>
      <c r="AC77" s="15"/>
      <c r="AD77" s="32"/>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row>
    <row r="78" spans="1:58" s="28" customFormat="1" ht="19.5" customHeight="1">
      <c r="A78" s="26">
        <f aca="true" t="shared" si="148" ref="A78:L78">A79</f>
        <v>0</v>
      </c>
      <c r="B78" s="26">
        <f t="shared" si="148"/>
        <v>0</v>
      </c>
      <c r="C78" s="26">
        <f t="shared" si="148"/>
        <v>0</v>
      </c>
      <c r="D78" s="26">
        <f t="shared" si="148"/>
        <v>0</v>
      </c>
      <c r="E78" s="26">
        <f t="shared" si="148"/>
        <v>0</v>
      </c>
      <c r="F78" s="26">
        <f t="shared" si="148"/>
        <v>0</v>
      </c>
      <c r="G78" s="26">
        <f t="shared" si="148"/>
        <v>0</v>
      </c>
      <c r="H78" s="26">
        <f t="shared" si="148"/>
        <v>0</v>
      </c>
      <c r="I78" s="26">
        <f t="shared" si="148"/>
        <v>0</v>
      </c>
      <c r="J78" s="26">
        <f t="shared" si="148"/>
        <v>0</v>
      </c>
      <c r="K78" s="26">
        <f t="shared" si="148"/>
        <v>0</v>
      </c>
      <c r="L78" s="26">
        <f t="shared" si="148"/>
        <v>0</v>
      </c>
      <c r="M78" s="49" t="s">
        <v>9</v>
      </c>
      <c r="N78" s="50">
        <f aca="true" t="shared" si="149" ref="N78:AC78">N79</f>
        <v>527</v>
      </c>
      <c r="O78" s="50">
        <f t="shared" si="149"/>
        <v>0</v>
      </c>
      <c r="P78" s="50">
        <f t="shared" si="149"/>
        <v>332</v>
      </c>
      <c r="Q78" s="50">
        <f t="shared" si="149"/>
        <v>215</v>
      </c>
      <c r="R78" s="50">
        <f t="shared" si="149"/>
        <v>61</v>
      </c>
      <c r="S78" s="50">
        <f t="shared" si="149"/>
        <v>0</v>
      </c>
      <c r="T78" s="50">
        <f t="shared" si="149"/>
        <v>16</v>
      </c>
      <c r="U78" s="50">
        <f t="shared" si="149"/>
        <v>0</v>
      </c>
      <c r="V78" s="50">
        <f t="shared" si="149"/>
        <v>79</v>
      </c>
      <c r="W78" s="50">
        <f t="shared" si="149"/>
        <v>0</v>
      </c>
      <c r="X78" s="50">
        <f t="shared" si="149"/>
        <v>26</v>
      </c>
      <c r="Y78" s="50">
        <f t="shared" si="149"/>
        <v>0</v>
      </c>
      <c r="Z78" s="50">
        <f t="shared" si="149"/>
        <v>5</v>
      </c>
      <c r="AA78" s="50">
        <f t="shared" si="149"/>
        <v>0</v>
      </c>
      <c r="AB78" s="50">
        <f t="shared" si="149"/>
        <v>1</v>
      </c>
      <c r="AC78" s="50">
        <f t="shared" si="149"/>
        <v>0</v>
      </c>
      <c r="AD78" s="49" t="s">
        <v>9</v>
      </c>
      <c r="AE78" s="50">
        <f aca="true" t="shared" si="150" ref="AE78:BF78">AE79</f>
        <v>672</v>
      </c>
      <c r="AF78" s="50">
        <f t="shared" si="150"/>
        <v>0</v>
      </c>
      <c r="AG78" s="50">
        <f t="shared" si="150"/>
        <v>375</v>
      </c>
      <c r="AH78" s="50">
        <f t="shared" si="150"/>
        <v>215</v>
      </c>
      <c r="AI78" s="50">
        <f t="shared" si="150"/>
        <v>605</v>
      </c>
      <c r="AJ78" s="50">
        <f t="shared" si="150"/>
        <v>62</v>
      </c>
      <c r="AK78" s="50">
        <f t="shared" si="150"/>
        <v>549</v>
      </c>
      <c r="AL78" s="50">
        <f t="shared" si="150"/>
        <v>367</v>
      </c>
      <c r="AM78" s="50">
        <f t="shared" si="150"/>
        <v>79</v>
      </c>
      <c r="AN78" s="50">
        <f t="shared" si="150"/>
        <v>0</v>
      </c>
      <c r="AO78" s="50">
        <f t="shared" si="150"/>
        <v>26</v>
      </c>
      <c r="AP78" s="50">
        <f t="shared" si="150"/>
        <v>0</v>
      </c>
      <c r="AQ78" s="50">
        <f t="shared" si="150"/>
        <v>88</v>
      </c>
      <c r="AR78" s="50">
        <f t="shared" si="150"/>
        <v>0</v>
      </c>
      <c r="AS78" s="50">
        <f t="shared" si="150"/>
        <v>31</v>
      </c>
      <c r="AT78" s="50">
        <f t="shared" si="150"/>
        <v>0</v>
      </c>
      <c r="AU78" s="50">
        <f t="shared" si="150"/>
        <v>9</v>
      </c>
      <c r="AV78" s="50">
        <f t="shared" si="150"/>
        <v>1</v>
      </c>
      <c r="AW78" s="50">
        <f t="shared" si="150"/>
        <v>1</v>
      </c>
      <c r="AX78" s="50">
        <f t="shared" si="150"/>
        <v>0</v>
      </c>
      <c r="AY78" s="50">
        <f t="shared" si="150"/>
        <v>781</v>
      </c>
      <c r="AZ78" s="50">
        <f t="shared" si="150"/>
        <v>63</v>
      </c>
      <c r="BA78" s="50">
        <f t="shared" si="150"/>
        <v>607</v>
      </c>
      <c r="BB78" s="50">
        <f t="shared" si="150"/>
        <v>367</v>
      </c>
      <c r="BC78" s="50">
        <f t="shared" si="150"/>
        <v>-109</v>
      </c>
      <c r="BD78" s="50">
        <f t="shared" si="150"/>
        <v>-63</v>
      </c>
      <c r="BE78" s="50">
        <f t="shared" si="150"/>
        <v>-232</v>
      </c>
      <c r="BF78" s="50">
        <f t="shared" si="150"/>
        <v>-152</v>
      </c>
    </row>
    <row r="79" spans="1:58" s="28" customFormat="1" ht="19.5" customHeight="1">
      <c r="A79" s="26">
        <f aca="true" t="shared" si="151" ref="A79:L79">A80+A81</f>
        <v>0</v>
      </c>
      <c r="B79" s="26">
        <f t="shared" si="151"/>
        <v>0</v>
      </c>
      <c r="C79" s="26">
        <f t="shared" si="151"/>
        <v>0</v>
      </c>
      <c r="D79" s="26">
        <f t="shared" si="151"/>
        <v>0</v>
      </c>
      <c r="E79" s="26">
        <f t="shared" si="151"/>
        <v>0</v>
      </c>
      <c r="F79" s="26">
        <f t="shared" si="151"/>
        <v>0</v>
      </c>
      <c r="G79" s="26">
        <f t="shared" si="151"/>
        <v>0</v>
      </c>
      <c r="H79" s="26">
        <f t="shared" si="151"/>
        <v>0</v>
      </c>
      <c r="I79" s="26">
        <f t="shared" si="151"/>
        <v>0</v>
      </c>
      <c r="J79" s="26">
        <f t="shared" si="151"/>
        <v>0</v>
      </c>
      <c r="K79" s="26">
        <f t="shared" si="151"/>
        <v>0</v>
      </c>
      <c r="L79" s="26">
        <f t="shared" si="151"/>
        <v>0</v>
      </c>
      <c r="M79" s="27" t="s">
        <v>10</v>
      </c>
      <c r="N79" s="26">
        <f aca="true" t="shared" si="152" ref="N79:AC79">N80+N81</f>
        <v>527</v>
      </c>
      <c r="O79" s="26">
        <f t="shared" si="152"/>
        <v>0</v>
      </c>
      <c r="P79" s="26">
        <f t="shared" si="152"/>
        <v>332</v>
      </c>
      <c r="Q79" s="26">
        <f t="shared" si="152"/>
        <v>215</v>
      </c>
      <c r="R79" s="26">
        <f t="shared" si="152"/>
        <v>61</v>
      </c>
      <c r="S79" s="26">
        <f t="shared" si="152"/>
        <v>0</v>
      </c>
      <c r="T79" s="26">
        <f t="shared" si="152"/>
        <v>16</v>
      </c>
      <c r="U79" s="26">
        <f t="shared" si="152"/>
        <v>0</v>
      </c>
      <c r="V79" s="26">
        <f t="shared" si="152"/>
        <v>79</v>
      </c>
      <c r="W79" s="26">
        <f t="shared" si="152"/>
        <v>0</v>
      </c>
      <c r="X79" s="26">
        <f t="shared" si="152"/>
        <v>26</v>
      </c>
      <c r="Y79" s="26">
        <f t="shared" si="152"/>
        <v>0</v>
      </c>
      <c r="Z79" s="26">
        <f t="shared" si="152"/>
        <v>5</v>
      </c>
      <c r="AA79" s="26">
        <f t="shared" si="152"/>
        <v>0</v>
      </c>
      <c r="AB79" s="26">
        <f t="shared" si="152"/>
        <v>1</v>
      </c>
      <c r="AC79" s="26">
        <f t="shared" si="152"/>
        <v>0</v>
      </c>
      <c r="AD79" s="27" t="s">
        <v>10</v>
      </c>
      <c r="AE79" s="26">
        <f aca="true" t="shared" si="153" ref="AE79:BF79">AE80+AE81</f>
        <v>672</v>
      </c>
      <c r="AF79" s="26">
        <f t="shared" si="153"/>
        <v>0</v>
      </c>
      <c r="AG79" s="26">
        <f t="shared" si="153"/>
        <v>375</v>
      </c>
      <c r="AH79" s="26">
        <f t="shared" si="153"/>
        <v>215</v>
      </c>
      <c r="AI79" s="26">
        <f t="shared" si="153"/>
        <v>605</v>
      </c>
      <c r="AJ79" s="26">
        <f t="shared" si="153"/>
        <v>62</v>
      </c>
      <c r="AK79" s="26">
        <f t="shared" si="153"/>
        <v>549</v>
      </c>
      <c r="AL79" s="26">
        <f t="shared" si="153"/>
        <v>367</v>
      </c>
      <c r="AM79" s="26">
        <f t="shared" si="153"/>
        <v>79</v>
      </c>
      <c r="AN79" s="26">
        <f t="shared" si="153"/>
        <v>0</v>
      </c>
      <c r="AO79" s="26">
        <f t="shared" si="153"/>
        <v>26</v>
      </c>
      <c r="AP79" s="26">
        <f t="shared" si="153"/>
        <v>0</v>
      </c>
      <c r="AQ79" s="26">
        <f t="shared" si="153"/>
        <v>88</v>
      </c>
      <c r="AR79" s="26">
        <f t="shared" si="153"/>
        <v>0</v>
      </c>
      <c r="AS79" s="26">
        <f t="shared" si="153"/>
        <v>31</v>
      </c>
      <c r="AT79" s="26">
        <f t="shared" si="153"/>
        <v>0</v>
      </c>
      <c r="AU79" s="26">
        <f t="shared" si="153"/>
        <v>9</v>
      </c>
      <c r="AV79" s="26">
        <f t="shared" si="153"/>
        <v>1</v>
      </c>
      <c r="AW79" s="26">
        <f t="shared" si="153"/>
        <v>1</v>
      </c>
      <c r="AX79" s="26">
        <f t="shared" si="153"/>
        <v>0</v>
      </c>
      <c r="AY79" s="26">
        <f t="shared" si="153"/>
        <v>781</v>
      </c>
      <c r="AZ79" s="26">
        <f t="shared" si="153"/>
        <v>63</v>
      </c>
      <c r="BA79" s="26">
        <f t="shared" si="153"/>
        <v>607</v>
      </c>
      <c r="BB79" s="26">
        <f t="shared" si="153"/>
        <v>367</v>
      </c>
      <c r="BC79" s="26">
        <f t="shared" si="153"/>
        <v>-109</v>
      </c>
      <c r="BD79" s="26">
        <f t="shared" si="153"/>
        <v>-63</v>
      </c>
      <c r="BE79" s="26">
        <f t="shared" si="153"/>
        <v>-232</v>
      </c>
      <c r="BF79" s="26">
        <f t="shared" si="153"/>
        <v>-152</v>
      </c>
    </row>
    <row r="80" spans="1:58" s="28" customFormat="1" ht="19.5" customHeight="1">
      <c r="A80" s="29"/>
      <c r="B80" s="29"/>
      <c r="C80" s="29"/>
      <c r="D80" s="29"/>
      <c r="E80" s="29"/>
      <c r="F80" s="29"/>
      <c r="G80" s="29"/>
      <c r="H80" s="29"/>
      <c r="I80" s="26">
        <f aca="true" t="shared" si="154" ref="I80:L81">A80-E80</f>
        <v>0</v>
      </c>
      <c r="J80" s="26">
        <f t="shared" si="154"/>
        <v>0</v>
      </c>
      <c r="K80" s="26">
        <f t="shared" si="154"/>
        <v>0</v>
      </c>
      <c r="L80" s="26">
        <f t="shared" si="154"/>
        <v>0</v>
      </c>
      <c r="M80" s="30" t="s">
        <v>37</v>
      </c>
      <c r="N80" s="29">
        <v>512</v>
      </c>
      <c r="O80" s="29"/>
      <c r="P80" s="29">
        <v>331</v>
      </c>
      <c r="Q80" s="29">
        <v>215</v>
      </c>
      <c r="R80" s="29">
        <v>61</v>
      </c>
      <c r="S80" s="29"/>
      <c r="T80" s="29">
        <v>16</v>
      </c>
      <c r="U80" s="29"/>
      <c r="V80" s="29">
        <v>79</v>
      </c>
      <c r="W80" s="29"/>
      <c r="X80" s="29">
        <v>26</v>
      </c>
      <c r="Y80" s="29"/>
      <c r="Z80" s="29">
        <v>5</v>
      </c>
      <c r="AA80" s="29"/>
      <c r="AB80" s="29">
        <v>1</v>
      </c>
      <c r="AC80" s="29"/>
      <c r="AD80" s="30" t="s">
        <v>37</v>
      </c>
      <c r="AE80" s="26">
        <f aca="true" t="shared" si="155" ref="AE80:AH81">N80+R80+V80+Z80</f>
        <v>657</v>
      </c>
      <c r="AF80" s="26">
        <f t="shared" si="155"/>
        <v>0</v>
      </c>
      <c r="AG80" s="26">
        <f t="shared" si="155"/>
        <v>374</v>
      </c>
      <c r="AH80" s="26">
        <f t="shared" si="155"/>
        <v>215</v>
      </c>
      <c r="AI80" s="29">
        <v>592</v>
      </c>
      <c r="AJ80" s="29">
        <v>61</v>
      </c>
      <c r="AK80" s="29">
        <v>548</v>
      </c>
      <c r="AL80" s="29">
        <v>367</v>
      </c>
      <c r="AM80" s="29">
        <v>79</v>
      </c>
      <c r="AN80" s="29"/>
      <c r="AO80" s="29">
        <v>26</v>
      </c>
      <c r="AP80" s="29"/>
      <c r="AQ80" s="29">
        <v>88</v>
      </c>
      <c r="AR80" s="29"/>
      <c r="AS80" s="29">
        <v>31</v>
      </c>
      <c r="AT80" s="29"/>
      <c r="AU80" s="29">
        <v>9</v>
      </c>
      <c r="AV80" s="29">
        <v>1</v>
      </c>
      <c r="AW80" s="29">
        <v>1</v>
      </c>
      <c r="AX80" s="29"/>
      <c r="AY80" s="26">
        <f aca="true" t="shared" si="156" ref="AY80:BB81">AI80+AM80+AQ80+AU80</f>
        <v>768</v>
      </c>
      <c r="AZ80" s="26">
        <f t="shared" si="156"/>
        <v>62</v>
      </c>
      <c r="BA80" s="26">
        <f t="shared" si="156"/>
        <v>606</v>
      </c>
      <c r="BB80" s="26">
        <f t="shared" si="156"/>
        <v>367</v>
      </c>
      <c r="BC80" s="26">
        <f aca="true" t="shared" si="157" ref="BC80:BF81">AE80-AY80</f>
        <v>-111</v>
      </c>
      <c r="BD80" s="26">
        <f t="shared" si="157"/>
        <v>-62</v>
      </c>
      <c r="BE80" s="26">
        <f t="shared" si="157"/>
        <v>-232</v>
      </c>
      <c r="BF80" s="26">
        <f t="shared" si="157"/>
        <v>-152</v>
      </c>
    </row>
    <row r="81" spans="1:58" s="28" customFormat="1" ht="19.5" customHeight="1">
      <c r="A81" s="29"/>
      <c r="B81" s="29"/>
      <c r="C81" s="29"/>
      <c r="D81" s="29"/>
      <c r="E81" s="29"/>
      <c r="F81" s="29"/>
      <c r="G81" s="29"/>
      <c r="H81" s="29"/>
      <c r="I81" s="26">
        <f t="shared" si="154"/>
        <v>0</v>
      </c>
      <c r="J81" s="26">
        <f t="shared" si="154"/>
        <v>0</v>
      </c>
      <c r="K81" s="26">
        <f t="shared" si="154"/>
        <v>0</v>
      </c>
      <c r="L81" s="26">
        <f t="shared" si="154"/>
        <v>0</v>
      </c>
      <c r="M81" s="30" t="s">
        <v>38</v>
      </c>
      <c r="N81" s="29">
        <v>15</v>
      </c>
      <c r="O81" s="29"/>
      <c r="P81" s="29">
        <v>1</v>
      </c>
      <c r="Q81" s="29"/>
      <c r="R81" s="29"/>
      <c r="S81" s="29"/>
      <c r="T81" s="29"/>
      <c r="U81" s="29"/>
      <c r="V81" s="29"/>
      <c r="W81" s="29"/>
      <c r="X81" s="29"/>
      <c r="Y81" s="29"/>
      <c r="Z81" s="29"/>
      <c r="AA81" s="29"/>
      <c r="AB81" s="29"/>
      <c r="AC81" s="29"/>
      <c r="AD81" s="30" t="s">
        <v>38</v>
      </c>
      <c r="AE81" s="26">
        <f t="shared" si="155"/>
        <v>15</v>
      </c>
      <c r="AF81" s="26">
        <f t="shared" si="155"/>
        <v>0</v>
      </c>
      <c r="AG81" s="26">
        <f t="shared" si="155"/>
        <v>1</v>
      </c>
      <c r="AH81" s="26">
        <f t="shared" si="155"/>
        <v>0</v>
      </c>
      <c r="AI81" s="29">
        <v>13</v>
      </c>
      <c r="AJ81" s="29">
        <v>1</v>
      </c>
      <c r="AK81" s="29">
        <v>1</v>
      </c>
      <c r="AL81" s="29"/>
      <c r="AM81" s="29"/>
      <c r="AN81" s="29"/>
      <c r="AO81" s="29"/>
      <c r="AP81" s="29"/>
      <c r="AQ81" s="29"/>
      <c r="AR81" s="29"/>
      <c r="AS81" s="29"/>
      <c r="AT81" s="29"/>
      <c r="AU81" s="29"/>
      <c r="AV81" s="29"/>
      <c r="AW81" s="29"/>
      <c r="AX81" s="29"/>
      <c r="AY81" s="26">
        <f t="shared" si="156"/>
        <v>13</v>
      </c>
      <c r="AZ81" s="26">
        <f t="shared" si="156"/>
        <v>1</v>
      </c>
      <c r="BA81" s="26">
        <f t="shared" si="156"/>
        <v>1</v>
      </c>
      <c r="BB81" s="26">
        <f t="shared" si="156"/>
        <v>0</v>
      </c>
      <c r="BC81" s="26">
        <f t="shared" si="157"/>
        <v>2</v>
      </c>
      <c r="BD81" s="26">
        <f t="shared" si="157"/>
        <v>-1</v>
      </c>
      <c r="BE81" s="26">
        <f t="shared" si="157"/>
        <v>0</v>
      </c>
      <c r="BF81" s="26">
        <f t="shared" si="157"/>
        <v>0</v>
      </c>
    </row>
    <row r="82" spans="1:58" s="28" customFormat="1" ht="19.5" customHeight="1">
      <c r="A82" s="26"/>
      <c r="B82" s="26"/>
      <c r="C82" s="26"/>
      <c r="D82" s="26"/>
      <c r="E82" s="26"/>
      <c r="F82" s="26"/>
      <c r="G82" s="26"/>
      <c r="H82" s="26"/>
      <c r="I82" s="26"/>
      <c r="J82" s="26"/>
      <c r="K82" s="26"/>
      <c r="L82" s="26"/>
      <c r="M82" s="51"/>
      <c r="N82" s="26"/>
      <c r="O82" s="26"/>
      <c r="P82" s="26"/>
      <c r="Q82" s="26"/>
      <c r="R82" s="26"/>
      <c r="S82" s="26"/>
      <c r="T82" s="26"/>
      <c r="U82" s="26"/>
      <c r="V82" s="26"/>
      <c r="W82" s="26"/>
      <c r="X82" s="26"/>
      <c r="Y82" s="26"/>
      <c r="Z82" s="26"/>
      <c r="AA82" s="26"/>
      <c r="AB82" s="26"/>
      <c r="AC82" s="26"/>
      <c r="AD82" s="51"/>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row>
    <row r="83" spans="1:58" s="20" customFormat="1" ht="19.5" customHeight="1">
      <c r="A83" s="15">
        <f aca="true" t="shared" si="158" ref="A83:L83">A84</f>
        <v>0</v>
      </c>
      <c r="B83" s="15">
        <f t="shared" si="158"/>
        <v>0</v>
      </c>
      <c r="C83" s="15">
        <f t="shared" si="158"/>
        <v>0</v>
      </c>
      <c r="D83" s="15">
        <f t="shared" si="158"/>
        <v>0</v>
      </c>
      <c r="E83" s="15">
        <f t="shared" si="158"/>
        <v>0</v>
      </c>
      <c r="F83" s="15">
        <f t="shared" si="158"/>
        <v>0</v>
      </c>
      <c r="G83" s="15">
        <f t="shared" si="158"/>
        <v>0</v>
      </c>
      <c r="H83" s="15">
        <f t="shared" si="158"/>
        <v>0</v>
      </c>
      <c r="I83" s="15">
        <f t="shared" si="158"/>
        <v>0</v>
      </c>
      <c r="J83" s="15">
        <f t="shared" si="158"/>
        <v>0</v>
      </c>
      <c r="K83" s="15">
        <f t="shared" si="158"/>
        <v>0</v>
      </c>
      <c r="L83" s="15">
        <f t="shared" si="158"/>
        <v>0</v>
      </c>
      <c r="M83" s="17" t="s">
        <v>45</v>
      </c>
      <c r="N83" s="15">
        <f>N84</f>
        <v>0</v>
      </c>
      <c r="O83" s="15">
        <f>O84</f>
        <v>0</v>
      </c>
      <c r="P83" s="15">
        <f>P84</f>
        <v>0</v>
      </c>
      <c r="Q83" s="15">
        <f>Q84</f>
        <v>0</v>
      </c>
      <c r="R83" s="16">
        <f>R85</f>
        <v>1403</v>
      </c>
      <c r="S83" s="16">
        <f>S85</f>
        <v>88</v>
      </c>
      <c r="T83" s="16">
        <f>T85</f>
        <v>73</v>
      </c>
      <c r="U83" s="16">
        <f>U84</f>
        <v>0</v>
      </c>
      <c r="V83" s="16">
        <f>V85</f>
        <v>142</v>
      </c>
      <c r="W83" s="16">
        <f>W85</f>
        <v>3</v>
      </c>
      <c r="X83" s="16">
        <f>X85</f>
        <v>10</v>
      </c>
      <c r="Y83" s="16">
        <f>Y84</f>
        <v>0</v>
      </c>
      <c r="Z83" s="16">
        <f>Z84</f>
        <v>0</v>
      </c>
      <c r="AA83" s="16">
        <f>AA84</f>
        <v>0</v>
      </c>
      <c r="AB83" s="16">
        <f>AB84</f>
        <v>0</v>
      </c>
      <c r="AC83" s="16">
        <f>AC84</f>
        <v>0</v>
      </c>
      <c r="AD83" s="17" t="s">
        <v>45</v>
      </c>
      <c r="AE83" s="16">
        <f aca="true" t="shared" si="159" ref="AE83:AL83">AE84</f>
        <v>1545</v>
      </c>
      <c r="AF83" s="16">
        <f t="shared" si="159"/>
        <v>91</v>
      </c>
      <c r="AG83" s="16">
        <f t="shared" si="159"/>
        <v>83</v>
      </c>
      <c r="AH83" s="16">
        <f t="shared" si="159"/>
        <v>0</v>
      </c>
      <c r="AI83" s="16">
        <f t="shared" si="159"/>
        <v>0</v>
      </c>
      <c r="AJ83" s="16">
        <f t="shared" si="159"/>
        <v>0</v>
      </c>
      <c r="AK83" s="16">
        <f t="shared" si="159"/>
        <v>0</v>
      </c>
      <c r="AL83" s="16">
        <f t="shared" si="159"/>
        <v>0</v>
      </c>
      <c r="AM83" s="16">
        <f>AM85</f>
        <v>1497</v>
      </c>
      <c r="AN83" s="16">
        <f>AN85</f>
        <v>89</v>
      </c>
      <c r="AO83" s="16">
        <f>AO85</f>
        <v>76</v>
      </c>
      <c r="AP83" s="16">
        <f>AP84</f>
        <v>0</v>
      </c>
      <c r="AQ83" s="16">
        <f>AQ85</f>
        <v>180</v>
      </c>
      <c r="AR83" s="16">
        <f>AR85</f>
        <v>3</v>
      </c>
      <c r="AS83" s="16">
        <f>AS85</f>
        <v>10</v>
      </c>
      <c r="AT83" s="16">
        <f>AT85</f>
        <v>0</v>
      </c>
      <c r="AU83" s="16">
        <f>AU84</f>
        <v>0</v>
      </c>
      <c r="AV83" s="16">
        <f>AV84</f>
        <v>0</v>
      </c>
      <c r="AW83" s="16">
        <f>AW84</f>
        <v>0</v>
      </c>
      <c r="AX83" s="16">
        <f>AX84</f>
        <v>0</v>
      </c>
      <c r="AY83" s="16">
        <f aca="true" t="shared" si="160" ref="AY83:BF83">AY85</f>
        <v>1677</v>
      </c>
      <c r="AZ83" s="16">
        <f t="shared" si="160"/>
        <v>92</v>
      </c>
      <c r="BA83" s="16">
        <f t="shared" si="160"/>
        <v>86</v>
      </c>
      <c r="BB83" s="16">
        <f t="shared" si="160"/>
        <v>0</v>
      </c>
      <c r="BC83" s="16">
        <f t="shared" si="160"/>
        <v>-132</v>
      </c>
      <c r="BD83" s="16">
        <f t="shared" si="160"/>
        <v>-1</v>
      </c>
      <c r="BE83" s="16">
        <f t="shared" si="160"/>
        <v>-3</v>
      </c>
      <c r="BF83" s="16">
        <f t="shared" si="160"/>
        <v>0</v>
      </c>
    </row>
    <row r="84" spans="1:58" s="28" customFormat="1" ht="19.5" customHeight="1">
      <c r="A84" s="26">
        <f aca="true" t="shared" si="161" ref="A84:L84">A85+A86</f>
        <v>0</v>
      </c>
      <c r="B84" s="26">
        <f t="shared" si="161"/>
        <v>0</v>
      </c>
      <c r="C84" s="26">
        <f t="shared" si="161"/>
        <v>0</v>
      </c>
      <c r="D84" s="26">
        <f t="shared" si="161"/>
        <v>0</v>
      </c>
      <c r="E84" s="26">
        <f t="shared" si="161"/>
        <v>0</v>
      </c>
      <c r="F84" s="26">
        <f t="shared" si="161"/>
        <v>0</v>
      </c>
      <c r="G84" s="26">
        <f t="shared" si="161"/>
        <v>0</v>
      </c>
      <c r="H84" s="26">
        <f t="shared" si="161"/>
        <v>0</v>
      </c>
      <c r="I84" s="26">
        <f t="shared" si="161"/>
        <v>0</v>
      </c>
      <c r="J84" s="26">
        <f t="shared" si="161"/>
        <v>0</v>
      </c>
      <c r="K84" s="26">
        <f t="shared" si="161"/>
        <v>0</v>
      </c>
      <c r="L84" s="26">
        <f t="shared" si="161"/>
        <v>0</v>
      </c>
      <c r="M84" s="27" t="s">
        <v>11</v>
      </c>
      <c r="N84" s="26">
        <f aca="true" t="shared" si="162" ref="N84:AC84">N85+N86</f>
        <v>0</v>
      </c>
      <c r="O84" s="26">
        <f t="shared" si="162"/>
        <v>0</v>
      </c>
      <c r="P84" s="26">
        <f t="shared" si="162"/>
        <v>0</v>
      </c>
      <c r="Q84" s="26">
        <f t="shared" si="162"/>
        <v>0</v>
      </c>
      <c r="R84" s="26">
        <f t="shared" si="162"/>
        <v>1403</v>
      </c>
      <c r="S84" s="26">
        <f t="shared" si="162"/>
        <v>88</v>
      </c>
      <c r="T84" s="26">
        <f t="shared" si="162"/>
        <v>73</v>
      </c>
      <c r="U84" s="26">
        <f t="shared" si="162"/>
        <v>0</v>
      </c>
      <c r="V84" s="26">
        <f t="shared" si="162"/>
        <v>142</v>
      </c>
      <c r="W84" s="26">
        <f t="shared" si="162"/>
        <v>3</v>
      </c>
      <c r="X84" s="26">
        <f t="shared" si="162"/>
        <v>10</v>
      </c>
      <c r="Y84" s="26">
        <f t="shared" si="162"/>
        <v>0</v>
      </c>
      <c r="Z84" s="26">
        <f t="shared" si="162"/>
        <v>0</v>
      </c>
      <c r="AA84" s="26">
        <f t="shared" si="162"/>
        <v>0</v>
      </c>
      <c r="AB84" s="26">
        <f t="shared" si="162"/>
        <v>0</v>
      </c>
      <c r="AC84" s="26">
        <f t="shared" si="162"/>
        <v>0</v>
      </c>
      <c r="AD84" s="27" t="s">
        <v>11</v>
      </c>
      <c r="AE84" s="26">
        <f aca="true" t="shared" si="163" ref="AE84:BF84">AE85+AE86</f>
        <v>1545</v>
      </c>
      <c r="AF84" s="26">
        <f t="shared" si="163"/>
        <v>91</v>
      </c>
      <c r="AG84" s="26">
        <f t="shared" si="163"/>
        <v>83</v>
      </c>
      <c r="AH84" s="26">
        <f t="shared" si="163"/>
        <v>0</v>
      </c>
      <c r="AI84" s="26">
        <f t="shared" si="163"/>
        <v>0</v>
      </c>
      <c r="AJ84" s="26">
        <f t="shared" si="163"/>
        <v>0</v>
      </c>
      <c r="AK84" s="26">
        <f t="shared" si="163"/>
        <v>0</v>
      </c>
      <c r="AL84" s="26">
        <f t="shared" si="163"/>
        <v>0</v>
      </c>
      <c r="AM84" s="26">
        <f t="shared" si="163"/>
        <v>1497</v>
      </c>
      <c r="AN84" s="26">
        <f t="shared" si="163"/>
        <v>89</v>
      </c>
      <c r="AO84" s="26">
        <f t="shared" si="163"/>
        <v>76</v>
      </c>
      <c r="AP84" s="26">
        <f t="shared" si="163"/>
        <v>0</v>
      </c>
      <c r="AQ84" s="26">
        <f t="shared" si="163"/>
        <v>180</v>
      </c>
      <c r="AR84" s="26">
        <f t="shared" si="163"/>
        <v>3</v>
      </c>
      <c r="AS84" s="26">
        <f t="shared" si="163"/>
        <v>10</v>
      </c>
      <c r="AT84" s="26">
        <f t="shared" si="163"/>
        <v>0</v>
      </c>
      <c r="AU84" s="26">
        <f t="shared" si="163"/>
        <v>0</v>
      </c>
      <c r="AV84" s="26">
        <f t="shared" si="163"/>
        <v>0</v>
      </c>
      <c r="AW84" s="26">
        <f t="shared" si="163"/>
        <v>0</v>
      </c>
      <c r="AX84" s="26">
        <f t="shared" si="163"/>
        <v>0</v>
      </c>
      <c r="AY84" s="26">
        <f t="shared" si="163"/>
        <v>1677</v>
      </c>
      <c r="AZ84" s="26">
        <f t="shared" si="163"/>
        <v>92</v>
      </c>
      <c r="BA84" s="26">
        <f t="shared" si="163"/>
        <v>86</v>
      </c>
      <c r="BB84" s="26">
        <f t="shared" si="163"/>
        <v>0</v>
      </c>
      <c r="BC84" s="26">
        <f t="shared" si="163"/>
        <v>-132</v>
      </c>
      <c r="BD84" s="26">
        <f t="shared" si="163"/>
        <v>-1</v>
      </c>
      <c r="BE84" s="26">
        <f t="shared" si="163"/>
        <v>-3</v>
      </c>
      <c r="BF84" s="26">
        <f t="shared" si="163"/>
        <v>0</v>
      </c>
    </row>
    <row r="85" spans="1:58" s="28" customFormat="1" ht="19.5" customHeight="1">
      <c r="A85" s="29"/>
      <c r="B85" s="29"/>
      <c r="C85" s="29"/>
      <c r="D85" s="29"/>
      <c r="E85" s="29"/>
      <c r="F85" s="29"/>
      <c r="G85" s="29"/>
      <c r="H85" s="29"/>
      <c r="I85" s="26">
        <f aca="true" t="shared" si="164" ref="I85:L86">A85-E85</f>
        <v>0</v>
      </c>
      <c r="J85" s="26">
        <f t="shared" si="164"/>
        <v>0</v>
      </c>
      <c r="K85" s="26">
        <f t="shared" si="164"/>
        <v>0</v>
      </c>
      <c r="L85" s="26">
        <f t="shared" si="164"/>
        <v>0</v>
      </c>
      <c r="M85" s="30" t="s">
        <v>37</v>
      </c>
      <c r="N85" s="29"/>
      <c r="O85" s="29"/>
      <c r="P85" s="29"/>
      <c r="Q85" s="29"/>
      <c r="R85" s="29">
        <v>1403</v>
      </c>
      <c r="S85" s="29">
        <v>88</v>
      </c>
      <c r="T85" s="29">
        <v>73</v>
      </c>
      <c r="U85" s="29"/>
      <c r="V85" s="29">
        <v>142</v>
      </c>
      <c r="W85" s="29">
        <v>3</v>
      </c>
      <c r="X85" s="29">
        <v>10</v>
      </c>
      <c r="Y85" s="29"/>
      <c r="Z85" s="29"/>
      <c r="AA85" s="29"/>
      <c r="AB85" s="29"/>
      <c r="AC85" s="29"/>
      <c r="AD85" s="42" t="s">
        <v>37</v>
      </c>
      <c r="AE85" s="26">
        <f aca="true" t="shared" si="165" ref="AE85:AH86">N85+R85+V85+Z85</f>
        <v>1545</v>
      </c>
      <c r="AF85" s="26">
        <f t="shared" si="165"/>
        <v>91</v>
      </c>
      <c r="AG85" s="26">
        <f t="shared" si="165"/>
        <v>83</v>
      </c>
      <c r="AH85" s="26">
        <f t="shared" si="165"/>
        <v>0</v>
      </c>
      <c r="AI85" s="29"/>
      <c r="AJ85" s="29"/>
      <c r="AK85" s="29"/>
      <c r="AL85" s="29"/>
      <c r="AM85" s="29">
        <v>1497</v>
      </c>
      <c r="AN85" s="29">
        <v>89</v>
      </c>
      <c r="AO85" s="29">
        <v>76</v>
      </c>
      <c r="AP85" s="29"/>
      <c r="AQ85" s="29">
        <v>180</v>
      </c>
      <c r="AR85" s="29">
        <v>3</v>
      </c>
      <c r="AS85" s="29">
        <v>10</v>
      </c>
      <c r="AT85" s="29"/>
      <c r="AU85" s="29"/>
      <c r="AV85" s="29"/>
      <c r="AW85" s="29"/>
      <c r="AX85" s="29"/>
      <c r="AY85" s="26">
        <f aca="true" t="shared" si="166" ref="AY85:BB86">AI85+AM85+AQ85+AU85</f>
        <v>1677</v>
      </c>
      <c r="AZ85" s="26">
        <f t="shared" si="166"/>
        <v>92</v>
      </c>
      <c r="BA85" s="26">
        <f t="shared" si="166"/>
        <v>86</v>
      </c>
      <c r="BB85" s="26">
        <f t="shared" si="166"/>
        <v>0</v>
      </c>
      <c r="BC85" s="26">
        <f aca="true" t="shared" si="167" ref="BC85:BF86">AE85-AY85</f>
        <v>-132</v>
      </c>
      <c r="BD85" s="26">
        <f t="shared" si="167"/>
        <v>-1</v>
      </c>
      <c r="BE85" s="26">
        <f t="shared" si="167"/>
        <v>-3</v>
      </c>
      <c r="BF85" s="26">
        <f t="shared" si="167"/>
        <v>0</v>
      </c>
    </row>
    <row r="86" spans="1:58" s="28" customFormat="1" ht="19.5" customHeight="1">
      <c r="A86" s="29"/>
      <c r="B86" s="29"/>
      <c r="C86" s="29"/>
      <c r="D86" s="29"/>
      <c r="E86" s="29"/>
      <c r="F86" s="29"/>
      <c r="G86" s="29"/>
      <c r="H86" s="29"/>
      <c r="I86" s="26">
        <f t="shared" si="164"/>
        <v>0</v>
      </c>
      <c r="J86" s="26">
        <f t="shared" si="164"/>
        <v>0</v>
      </c>
      <c r="K86" s="26">
        <f t="shared" si="164"/>
        <v>0</v>
      </c>
      <c r="L86" s="26">
        <f t="shared" si="164"/>
        <v>0</v>
      </c>
      <c r="M86" s="30" t="s">
        <v>38</v>
      </c>
      <c r="N86" s="29"/>
      <c r="O86" s="29"/>
      <c r="P86" s="29"/>
      <c r="Q86" s="29"/>
      <c r="R86" s="29"/>
      <c r="S86" s="29"/>
      <c r="T86" s="29"/>
      <c r="U86" s="29"/>
      <c r="V86" s="29"/>
      <c r="W86" s="29"/>
      <c r="X86" s="29"/>
      <c r="Y86" s="29"/>
      <c r="Z86" s="29"/>
      <c r="AA86" s="29"/>
      <c r="AB86" s="29"/>
      <c r="AC86" s="29"/>
      <c r="AD86" s="30" t="s">
        <v>38</v>
      </c>
      <c r="AE86" s="26">
        <f t="shared" si="165"/>
        <v>0</v>
      </c>
      <c r="AF86" s="26">
        <f t="shared" si="165"/>
        <v>0</v>
      </c>
      <c r="AG86" s="26">
        <f t="shared" si="165"/>
        <v>0</v>
      </c>
      <c r="AH86" s="26">
        <f t="shared" si="165"/>
        <v>0</v>
      </c>
      <c r="AI86" s="29"/>
      <c r="AJ86" s="29"/>
      <c r="AK86" s="29"/>
      <c r="AL86" s="29"/>
      <c r="AM86" s="29"/>
      <c r="AN86" s="29"/>
      <c r="AO86" s="29"/>
      <c r="AP86" s="29"/>
      <c r="AQ86" s="29"/>
      <c r="AR86" s="29"/>
      <c r="AS86" s="29"/>
      <c r="AT86" s="29"/>
      <c r="AU86" s="29"/>
      <c r="AV86" s="29"/>
      <c r="AW86" s="29"/>
      <c r="AX86" s="29"/>
      <c r="AY86" s="26">
        <f t="shared" si="166"/>
        <v>0</v>
      </c>
      <c r="AZ86" s="26">
        <f t="shared" si="166"/>
        <v>0</v>
      </c>
      <c r="BA86" s="26">
        <f t="shared" si="166"/>
        <v>0</v>
      </c>
      <c r="BB86" s="26">
        <f t="shared" si="166"/>
        <v>0</v>
      </c>
      <c r="BC86" s="26">
        <f t="shared" si="167"/>
        <v>0</v>
      </c>
      <c r="BD86" s="26">
        <f t="shared" si="167"/>
        <v>0</v>
      </c>
      <c r="BE86" s="26">
        <f t="shared" si="167"/>
        <v>0</v>
      </c>
      <c r="BF86" s="26">
        <f t="shared" si="167"/>
        <v>0</v>
      </c>
    </row>
    <row r="87" spans="1:58" s="20" customFormat="1" ht="19.5" customHeight="1">
      <c r="A87" s="15"/>
      <c r="B87" s="15"/>
      <c r="C87" s="15"/>
      <c r="D87" s="15"/>
      <c r="E87" s="15"/>
      <c r="F87" s="15"/>
      <c r="G87" s="15"/>
      <c r="H87" s="15"/>
      <c r="I87" s="15"/>
      <c r="J87" s="15"/>
      <c r="K87" s="15"/>
      <c r="L87" s="15"/>
      <c r="M87" s="32"/>
      <c r="N87" s="15"/>
      <c r="O87" s="15"/>
      <c r="P87" s="15"/>
      <c r="Q87" s="15"/>
      <c r="R87" s="15"/>
      <c r="S87" s="15"/>
      <c r="T87" s="15"/>
      <c r="U87" s="15"/>
      <c r="V87" s="15"/>
      <c r="W87" s="15"/>
      <c r="X87" s="15"/>
      <c r="Y87" s="15"/>
      <c r="Z87" s="15"/>
      <c r="AA87" s="15"/>
      <c r="AB87" s="15"/>
      <c r="AC87" s="15"/>
      <c r="AD87" s="32"/>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row>
    <row r="88" spans="1:58" s="25" customFormat="1" ht="19.5" customHeight="1">
      <c r="A88" s="16">
        <f aca="true" t="shared" si="168" ref="A88:L88">A89</f>
        <v>0</v>
      </c>
      <c r="B88" s="16">
        <f t="shared" si="168"/>
        <v>0</v>
      </c>
      <c r="C88" s="16">
        <f t="shared" si="168"/>
        <v>0</v>
      </c>
      <c r="D88" s="16">
        <f t="shared" si="168"/>
        <v>0</v>
      </c>
      <c r="E88" s="16">
        <f t="shared" si="168"/>
        <v>0</v>
      </c>
      <c r="F88" s="16">
        <f t="shared" si="168"/>
        <v>0</v>
      </c>
      <c r="G88" s="16">
        <f t="shared" si="168"/>
        <v>0</v>
      </c>
      <c r="H88" s="16">
        <f t="shared" si="168"/>
        <v>0</v>
      </c>
      <c r="I88" s="16">
        <f t="shared" si="168"/>
        <v>0</v>
      </c>
      <c r="J88" s="16">
        <f t="shared" si="168"/>
        <v>0</v>
      </c>
      <c r="K88" s="16">
        <f t="shared" si="168"/>
        <v>0</v>
      </c>
      <c r="L88" s="16">
        <f t="shared" si="168"/>
        <v>0</v>
      </c>
      <c r="M88" s="17" t="s">
        <v>46</v>
      </c>
      <c r="N88" s="16">
        <f>N89</f>
        <v>0</v>
      </c>
      <c r="O88" s="16">
        <f>O89</f>
        <v>0</v>
      </c>
      <c r="P88" s="16">
        <f>P89</f>
        <v>0</v>
      </c>
      <c r="Q88" s="16">
        <f>Q89</f>
        <v>0</v>
      </c>
      <c r="R88" s="16">
        <f>R90</f>
        <v>2132</v>
      </c>
      <c r="S88" s="16">
        <f>S89</f>
        <v>415</v>
      </c>
      <c r="T88" s="16">
        <f>T90</f>
        <v>261</v>
      </c>
      <c r="U88" s="16">
        <f>U89</f>
        <v>0</v>
      </c>
      <c r="V88" s="16">
        <f>V90</f>
        <v>84</v>
      </c>
      <c r="W88" s="16">
        <f>W89</f>
        <v>8</v>
      </c>
      <c r="X88" s="16">
        <f>X90</f>
        <v>25</v>
      </c>
      <c r="Y88" s="16">
        <f>Y89</f>
        <v>0</v>
      </c>
      <c r="Z88" s="16">
        <f>Z89</f>
        <v>0</v>
      </c>
      <c r="AA88" s="16">
        <f>AA89</f>
        <v>0</v>
      </c>
      <c r="AB88" s="16">
        <f>AB89</f>
        <v>0</v>
      </c>
      <c r="AC88" s="16">
        <f>AC89</f>
        <v>0</v>
      </c>
      <c r="AD88" s="17" t="s">
        <v>46</v>
      </c>
      <c r="AE88" s="16">
        <f aca="true" t="shared" si="169" ref="AE88:AL88">AE89</f>
        <v>2216</v>
      </c>
      <c r="AF88" s="16">
        <f t="shared" si="169"/>
        <v>423</v>
      </c>
      <c r="AG88" s="16">
        <f t="shared" si="169"/>
        <v>286</v>
      </c>
      <c r="AH88" s="16">
        <f t="shared" si="169"/>
        <v>0</v>
      </c>
      <c r="AI88" s="16">
        <f t="shared" si="169"/>
        <v>0</v>
      </c>
      <c r="AJ88" s="16">
        <f t="shared" si="169"/>
        <v>0</v>
      </c>
      <c r="AK88" s="16">
        <f t="shared" si="169"/>
        <v>0</v>
      </c>
      <c r="AL88" s="16">
        <f t="shared" si="169"/>
        <v>0</v>
      </c>
      <c r="AM88" s="16">
        <f>AM90</f>
        <v>2465</v>
      </c>
      <c r="AN88" s="16">
        <f>AN89</f>
        <v>0</v>
      </c>
      <c r="AO88" s="16">
        <f>AO90</f>
        <v>287</v>
      </c>
      <c r="AP88" s="16">
        <f>AP89</f>
        <v>0</v>
      </c>
      <c r="AQ88" s="16">
        <f>AQ90</f>
        <v>97</v>
      </c>
      <c r="AR88" s="16">
        <f>AR89</f>
        <v>0</v>
      </c>
      <c r="AS88" s="16">
        <f>AS90</f>
        <v>10</v>
      </c>
      <c r="AT88" s="16">
        <f>AT89</f>
        <v>0</v>
      </c>
      <c r="AU88" s="16">
        <f>AU89</f>
        <v>0</v>
      </c>
      <c r="AV88" s="16">
        <f>AV89</f>
        <v>0</v>
      </c>
      <c r="AW88" s="16">
        <f>AW89</f>
        <v>0</v>
      </c>
      <c r="AX88" s="16">
        <f>AX89</f>
        <v>0</v>
      </c>
      <c r="AY88" s="16">
        <f>AY90</f>
        <v>2562</v>
      </c>
      <c r="AZ88" s="16">
        <f>AZ89</f>
        <v>0</v>
      </c>
      <c r="BA88" s="16">
        <f>BA90</f>
        <v>297</v>
      </c>
      <c r="BB88" s="16">
        <f>BB89</f>
        <v>0</v>
      </c>
      <c r="BC88" s="16">
        <f>BC90</f>
        <v>-346</v>
      </c>
      <c r="BD88" s="16">
        <f>BD89</f>
        <v>423</v>
      </c>
      <c r="BE88" s="16">
        <f>BE90</f>
        <v>-11</v>
      </c>
      <c r="BF88" s="16">
        <f>BF89</f>
        <v>0</v>
      </c>
    </row>
    <row r="89" spans="1:58" s="20" customFormat="1" ht="19.5" customHeight="1">
      <c r="A89" s="15">
        <f aca="true" t="shared" si="170" ref="A89:L89">A90+A91</f>
        <v>0</v>
      </c>
      <c r="B89" s="15">
        <f t="shared" si="170"/>
        <v>0</v>
      </c>
      <c r="C89" s="15">
        <f t="shared" si="170"/>
        <v>0</v>
      </c>
      <c r="D89" s="15">
        <f t="shared" si="170"/>
        <v>0</v>
      </c>
      <c r="E89" s="15">
        <f t="shared" si="170"/>
        <v>0</v>
      </c>
      <c r="F89" s="15">
        <f t="shared" si="170"/>
        <v>0</v>
      </c>
      <c r="G89" s="15">
        <f t="shared" si="170"/>
        <v>0</v>
      </c>
      <c r="H89" s="15">
        <f t="shared" si="170"/>
        <v>0</v>
      </c>
      <c r="I89" s="15">
        <f t="shared" si="170"/>
        <v>0</v>
      </c>
      <c r="J89" s="15">
        <f t="shared" si="170"/>
        <v>0</v>
      </c>
      <c r="K89" s="15">
        <f t="shared" si="170"/>
        <v>0</v>
      </c>
      <c r="L89" s="15">
        <f t="shared" si="170"/>
        <v>0</v>
      </c>
      <c r="M89" s="31" t="s">
        <v>12</v>
      </c>
      <c r="N89" s="15">
        <f aca="true" t="shared" si="171" ref="N89:AC89">N90+N91</f>
        <v>0</v>
      </c>
      <c r="O89" s="15">
        <f t="shared" si="171"/>
        <v>0</v>
      </c>
      <c r="P89" s="15">
        <f t="shared" si="171"/>
        <v>0</v>
      </c>
      <c r="Q89" s="15">
        <f t="shared" si="171"/>
        <v>0</v>
      </c>
      <c r="R89" s="15">
        <f t="shared" si="171"/>
        <v>2132</v>
      </c>
      <c r="S89" s="15">
        <f t="shared" si="171"/>
        <v>415</v>
      </c>
      <c r="T89" s="15">
        <f t="shared" si="171"/>
        <v>261</v>
      </c>
      <c r="U89" s="15">
        <f t="shared" si="171"/>
        <v>0</v>
      </c>
      <c r="V89" s="15">
        <f t="shared" si="171"/>
        <v>84</v>
      </c>
      <c r="W89" s="15">
        <f t="shared" si="171"/>
        <v>8</v>
      </c>
      <c r="X89" s="15">
        <f t="shared" si="171"/>
        <v>25</v>
      </c>
      <c r="Y89" s="15">
        <f t="shared" si="171"/>
        <v>0</v>
      </c>
      <c r="Z89" s="15">
        <f t="shared" si="171"/>
        <v>0</v>
      </c>
      <c r="AA89" s="15">
        <f t="shared" si="171"/>
        <v>0</v>
      </c>
      <c r="AB89" s="15">
        <f t="shared" si="171"/>
        <v>0</v>
      </c>
      <c r="AC89" s="15">
        <f t="shared" si="171"/>
        <v>0</v>
      </c>
      <c r="AD89" s="31" t="s">
        <v>12</v>
      </c>
      <c r="AE89" s="15">
        <f aca="true" t="shared" si="172" ref="AE89:BF89">AE90+AE91</f>
        <v>2216</v>
      </c>
      <c r="AF89" s="15">
        <f t="shared" si="172"/>
        <v>423</v>
      </c>
      <c r="AG89" s="15">
        <f t="shared" si="172"/>
        <v>286</v>
      </c>
      <c r="AH89" s="15">
        <f t="shared" si="172"/>
        <v>0</v>
      </c>
      <c r="AI89" s="15">
        <f t="shared" si="172"/>
        <v>0</v>
      </c>
      <c r="AJ89" s="15">
        <f t="shared" si="172"/>
        <v>0</v>
      </c>
      <c r="AK89" s="15">
        <f t="shared" si="172"/>
        <v>0</v>
      </c>
      <c r="AL89" s="15">
        <f t="shared" si="172"/>
        <v>0</v>
      </c>
      <c r="AM89" s="15">
        <f t="shared" si="172"/>
        <v>2465</v>
      </c>
      <c r="AN89" s="15">
        <f t="shared" si="172"/>
        <v>0</v>
      </c>
      <c r="AO89" s="15">
        <f t="shared" si="172"/>
        <v>287</v>
      </c>
      <c r="AP89" s="15">
        <f t="shared" si="172"/>
        <v>0</v>
      </c>
      <c r="AQ89" s="15">
        <f t="shared" si="172"/>
        <v>97</v>
      </c>
      <c r="AR89" s="15">
        <f t="shared" si="172"/>
        <v>0</v>
      </c>
      <c r="AS89" s="15">
        <f t="shared" si="172"/>
        <v>10</v>
      </c>
      <c r="AT89" s="15">
        <f t="shared" si="172"/>
        <v>0</v>
      </c>
      <c r="AU89" s="15">
        <f t="shared" si="172"/>
        <v>0</v>
      </c>
      <c r="AV89" s="15">
        <f t="shared" si="172"/>
        <v>0</v>
      </c>
      <c r="AW89" s="15">
        <f t="shared" si="172"/>
        <v>0</v>
      </c>
      <c r="AX89" s="15">
        <f t="shared" si="172"/>
        <v>0</v>
      </c>
      <c r="AY89" s="15">
        <f t="shared" si="172"/>
        <v>2562</v>
      </c>
      <c r="AZ89" s="15">
        <f t="shared" si="172"/>
        <v>0</v>
      </c>
      <c r="BA89" s="15">
        <f t="shared" si="172"/>
        <v>297</v>
      </c>
      <c r="BB89" s="15">
        <f t="shared" si="172"/>
        <v>0</v>
      </c>
      <c r="BC89" s="15">
        <f t="shared" si="172"/>
        <v>-346</v>
      </c>
      <c r="BD89" s="15">
        <f t="shared" si="172"/>
        <v>423</v>
      </c>
      <c r="BE89" s="15">
        <f t="shared" si="172"/>
        <v>-11</v>
      </c>
      <c r="BF89" s="15">
        <f t="shared" si="172"/>
        <v>0</v>
      </c>
    </row>
    <row r="90" spans="1:58" s="20" customFormat="1" ht="19.5" customHeight="1">
      <c r="A90" s="21"/>
      <c r="B90" s="21"/>
      <c r="C90" s="21"/>
      <c r="D90" s="21"/>
      <c r="E90" s="21"/>
      <c r="F90" s="21"/>
      <c r="G90" s="21"/>
      <c r="H90" s="21"/>
      <c r="I90" s="15">
        <f aca="true" t="shared" si="173" ref="I90:L91">A90-E90</f>
        <v>0</v>
      </c>
      <c r="J90" s="15">
        <f t="shared" si="173"/>
        <v>0</v>
      </c>
      <c r="K90" s="15">
        <f t="shared" si="173"/>
        <v>0</v>
      </c>
      <c r="L90" s="15">
        <f t="shared" si="173"/>
        <v>0</v>
      </c>
      <c r="M90" s="22" t="s">
        <v>37</v>
      </c>
      <c r="N90" s="21"/>
      <c r="O90" s="21"/>
      <c r="P90" s="21"/>
      <c r="Q90" s="21"/>
      <c r="R90" s="21">
        <v>2132</v>
      </c>
      <c r="S90" s="21">
        <v>415</v>
      </c>
      <c r="T90" s="21">
        <v>261</v>
      </c>
      <c r="U90" s="21"/>
      <c r="V90" s="21">
        <v>84</v>
      </c>
      <c r="W90" s="21">
        <v>8</v>
      </c>
      <c r="X90" s="21">
        <v>25</v>
      </c>
      <c r="Y90" s="21"/>
      <c r="Z90" s="21"/>
      <c r="AA90" s="21"/>
      <c r="AB90" s="21"/>
      <c r="AC90" s="21"/>
      <c r="AD90" s="48" t="s">
        <v>37</v>
      </c>
      <c r="AE90" s="15">
        <f aca="true" t="shared" si="174" ref="AE90:AH91">N90+R90+V90+Z90</f>
        <v>2216</v>
      </c>
      <c r="AF90" s="15">
        <f t="shared" si="174"/>
        <v>423</v>
      </c>
      <c r="AG90" s="15">
        <f t="shared" si="174"/>
        <v>286</v>
      </c>
      <c r="AH90" s="15">
        <f t="shared" si="174"/>
        <v>0</v>
      </c>
      <c r="AI90" s="21"/>
      <c r="AJ90" s="21"/>
      <c r="AK90" s="21"/>
      <c r="AL90" s="21"/>
      <c r="AM90" s="21">
        <v>2465</v>
      </c>
      <c r="AN90" s="21"/>
      <c r="AO90" s="21">
        <v>287</v>
      </c>
      <c r="AP90" s="21"/>
      <c r="AQ90" s="21">
        <v>97</v>
      </c>
      <c r="AR90" s="21"/>
      <c r="AS90" s="21">
        <v>10</v>
      </c>
      <c r="AT90" s="21"/>
      <c r="AU90" s="21"/>
      <c r="AV90" s="21"/>
      <c r="AW90" s="21"/>
      <c r="AX90" s="21"/>
      <c r="AY90" s="15">
        <f aca="true" t="shared" si="175" ref="AY90:BB91">AI90+AM90+AQ90+AU90</f>
        <v>2562</v>
      </c>
      <c r="AZ90" s="15">
        <f t="shared" si="175"/>
        <v>0</v>
      </c>
      <c r="BA90" s="15">
        <f t="shared" si="175"/>
        <v>297</v>
      </c>
      <c r="BB90" s="15">
        <f t="shared" si="175"/>
        <v>0</v>
      </c>
      <c r="BC90" s="15">
        <f aca="true" t="shared" si="176" ref="BC90:BF91">AE90-AY90</f>
        <v>-346</v>
      </c>
      <c r="BD90" s="15">
        <f t="shared" si="176"/>
        <v>423</v>
      </c>
      <c r="BE90" s="15">
        <f t="shared" si="176"/>
        <v>-11</v>
      </c>
      <c r="BF90" s="15">
        <f t="shared" si="176"/>
        <v>0</v>
      </c>
    </row>
    <row r="91" spans="1:58" s="20" customFormat="1" ht="19.5" customHeight="1">
      <c r="A91" s="21"/>
      <c r="B91" s="21"/>
      <c r="C91" s="21"/>
      <c r="D91" s="21"/>
      <c r="E91" s="21"/>
      <c r="F91" s="21"/>
      <c r="G91" s="21"/>
      <c r="H91" s="21"/>
      <c r="I91" s="15">
        <f t="shared" si="173"/>
        <v>0</v>
      </c>
      <c r="J91" s="15">
        <f t="shared" si="173"/>
        <v>0</v>
      </c>
      <c r="K91" s="15">
        <f t="shared" si="173"/>
        <v>0</v>
      </c>
      <c r="L91" s="15">
        <f t="shared" si="173"/>
        <v>0</v>
      </c>
      <c r="M91" s="22" t="s">
        <v>38</v>
      </c>
      <c r="N91" s="21"/>
      <c r="O91" s="21"/>
      <c r="P91" s="21"/>
      <c r="Q91" s="21"/>
      <c r="R91" s="21"/>
      <c r="S91" s="21"/>
      <c r="T91" s="21"/>
      <c r="U91" s="21"/>
      <c r="V91" s="21"/>
      <c r="W91" s="21"/>
      <c r="X91" s="21"/>
      <c r="Y91" s="21"/>
      <c r="Z91" s="21"/>
      <c r="AA91" s="21"/>
      <c r="AB91" s="21"/>
      <c r="AC91" s="21"/>
      <c r="AD91" s="22" t="s">
        <v>38</v>
      </c>
      <c r="AE91" s="15">
        <f t="shared" si="174"/>
        <v>0</v>
      </c>
      <c r="AF91" s="15">
        <f t="shared" si="174"/>
        <v>0</v>
      </c>
      <c r="AG91" s="15">
        <f t="shared" si="174"/>
        <v>0</v>
      </c>
      <c r="AH91" s="15">
        <f t="shared" si="174"/>
        <v>0</v>
      </c>
      <c r="AI91" s="21"/>
      <c r="AJ91" s="21"/>
      <c r="AK91" s="21"/>
      <c r="AL91" s="21"/>
      <c r="AM91" s="21"/>
      <c r="AN91" s="21"/>
      <c r="AO91" s="21"/>
      <c r="AP91" s="21"/>
      <c r="AQ91" s="21"/>
      <c r="AR91" s="21"/>
      <c r="AS91" s="21"/>
      <c r="AT91" s="21"/>
      <c r="AU91" s="21"/>
      <c r="AV91" s="21"/>
      <c r="AW91" s="21"/>
      <c r="AX91" s="21"/>
      <c r="AY91" s="15">
        <f t="shared" si="175"/>
        <v>0</v>
      </c>
      <c r="AZ91" s="15">
        <f t="shared" si="175"/>
        <v>0</v>
      </c>
      <c r="BA91" s="15">
        <f t="shared" si="175"/>
        <v>0</v>
      </c>
      <c r="BB91" s="15">
        <f t="shared" si="175"/>
        <v>0</v>
      </c>
      <c r="BC91" s="15">
        <f t="shared" si="176"/>
        <v>0</v>
      </c>
      <c r="BD91" s="15">
        <f t="shared" si="176"/>
        <v>0</v>
      </c>
      <c r="BE91" s="15">
        <f t="shared" si="176"/>
        <v>0</v>
      </c>
      <c r="BF91" s="15">
        <f t="shared" si="176"/>
        <v>0</v>
      </c>
    </row>
    <row r="92" spans="1:58" s="20" customFormat="1" ht="15" customHeight="1">
      <c r="A92" s="15"/>
      <c r="B92" s="15"/>
      <c r="C92" s="15"/>
      <c r="D92" s="15"/>
      <c r="E92" s="15"/>
      <c r="F92" s="15"/>
      <c r="G92" s="15"/>
      <c r="H92" s="15"/>
      <c r="I92" s="15"/>
      <c r="J92" s="15"/>
      <c r="K92" s="15"/>
      <c r="L92" s="15"/>
      <c r="M92" s="23"/>
      <c r="N92" s="15"/>
      <c r="O92" s="15"/>
      <c r="P92" s="15"/>
      <c r="Q92" s="15"/>
      <c r="R92" s="15"/>
      <c r="S92" s="15"/>
      <c r="T92" s="15"/>
      <c r="U92" s="15"/>
      <c r="V92" s="15"/>
      <c r="W92" s="15"/>
      <c r="X92" s="15"/>
      <c r="Y92" s="15"/>
      <c r="Z92" s="15"/>
      <c r="AA92" s="15"/>
      <c r="AB92" s="15"/>
      <c r="AC92" s="15"/>
      <c r="AD92" s="32"/>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row>
    <row r="93" spans="1:58" s="20" customFormat="1" ht="15" customHeight="1">
      <c r="A93" s="15"/>
      <c r="B93" s="15"/>
      <c r="C93" s="15"/>
      <c r="D93" s="15"/>
      <c r="E93" s="15"/>
      <c r="F93" s="15"/>
      <c r="G93" s="15"/>
      <c r="H93" s="15"/>
      <c r="I93" s="15"/>
      <c r="J93" s="15"/>
      <c r="K93" s="15"/>
      <c r="L93" s="15"/>
      <c r="M93" s="23"/>
      <c r="N93" s="15"/>
      <c r="O93" s="15"/>
      <c r="P93" s="15"/>
      <c r="Q93" s="15"/>
      <c r="R93" s="15"/>
      <c r="S93" s="15"/>
      <c r="T93" s="15"/>
      <c r="U93" s="15"/>
      <c r="V93" s="15"/>
      <c r="W93" s="15"/>
      <c r="X93" s="15"/>
      <c r="Y93" s="15"/>
      <c r="Z93" s="15"/>
      <c r="AA93" s="15"/>
      <c r="AB93" s="15"/>
      <c r="AC93" s="15"/>
      <c r="AD93" s="32"/>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row>
    <row r="94" spans="1:58" s="20" customFormat="1" ht="15" customHeight="1">
      <c r="A94" s="15"/>
      <c r="B94" s="15"/>
      <c r="C94" s="15"/>
      <c r="D94" s="15"/>
      <c r="E94" s="15"/>
      <c r="F94" s="15"/>
      <c r="G94" s="15"/>
      <c r="H94" s="15"/>
      <c r="I94" s="15"/>
      <c r="J94" s="15"/>
      <c r="K94" s="15"/>
      <c r="L94" s="15"/>
      <c r="M94" s="23"/>
      <c r="N94" s="15"/>
      <c r="O94" s="15"/>
      <c r="P94" s="15"/>
      <c r="Q94" s="15"/>
      <c r="R94" s="15"/>
      <c r="S94" s="15"/>
      <c r="T94" s="15"/>
      <c r="U94" s="15"/>
      <c r="V94" s="15"/>
      <c r="W94" s="15"/>
      <c r="X94" s="15"/>
      <c r="Y94" s="15"/>
      <c r="Z94" s="15"/>
      <c r="AA94" s="15"/>
      <c r="AB94" s="15"/>
      <c r="AC94" s="15"/>
      <c r="AD94" s="32"/>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row>
    <row r="95" spans="1:58" s="20" customFormat="1" ht="15" customHeight="1">
      <c r="A95" s="15"/>
      <c r="B95" s="15"/>
      <c r="C95" s="15"/>
      <c r="D95" s="15"/>
      <c r="E95" s="15"/>
      <c r="F95" s="15"/>
      <c r="G95" s="15"/>
      <c r="H95" s="15"/>
      <c r="I95" s="15"/>
      <c r="J95" s="15"/>
      <c r="K95" s="15"/>
      <c r="L95" s="15"/>
      <c r="M95" s="23"/>
      <c r="N95" s="15"/>
      <c r="O95" s="15"/>
      <c r="P95" s="15"/>
      <c r="Q95" s="15"/>
      <c r="R95" s="15"/>
      <c r="S95" s="15"/>
      <c r="T95" s="15"/>
      <c r="U95" s="15"/>
      <c r="V95" s="15"/>
      <c r="W95" s="15"/>
      <c r="X95" s="15"/>
      <c r="Y95" s="15"/>
      <c r="Z95" s="15"/>
      <c r="AA95" s="15"/>
      <c r="AB95" s="15"/>
      <c r="AC95" s="15"/>
      <c r="AD95" s="32"/>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row>
    <row r="96" spans="1:58" s="20" customFormat="1" ht="15" customHeight="1">
      <c r="A96" s="15"/>
      <c r="B96" s="15"/>
      <c r="C96" s="15"/>
      <c r="D96" s="15"/>
      <c r="E96" s="15"/>
      <c r="F96" s="15"/>
      <c r="G96" s="15"/>
      <c r="H96" s="15"/>
      <c r="I96" s="15"/>
      <c r="J96" s="15"/>
      <c r="K96" s="15"/>
      <c r="L96" s="15"/>
      <c r="M96" s="23"/>
      <c r="N96" s="15"/>
      <c r="O96" s="15"/>
      <c r="P96" s="15"/>
      <c r="Q96" s="15"/>
      <c r="R96" s="15"/>
      <c r="S96" s="15"/>
      <c r="T96" s="15"/>
      <c r="U96" s="15"/>
      <c r="V96" s="15"/>
      <c r="W96" s="15"/>
      <c r="X96" s="15"/>
      <c r="Y96" s="15"/>
      <c r="Z96" s="15"/>
      <c r="AA96" s="15"/>
      <c r="AB96" s="15"/>
      <c r="AC96" s="15"/>
      <c r="AD96" s="32"/>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row>
    <row r="97" spans="1:58" s="20" customFormat="1" ht="17.25" customHeight="1">
      <c r="A97" s="15"/>
      <c r="B97" s="15"/>
      <c r="C97" s="15"/>
      <c r="D97" s="15"/>
      <c r="E97" s="15"/>
      <c r="F97" s="15"/>
      <c r="G97" s="15"/>
      <c r="H97" s="15"/>
      <c r="I97" s="15"/>
      <c r="J97" s="15"/>
      <c r="K97" s="15"/>
      <c r="L97" s="15"/>
      <c r="M97" s="32"/>
      <c r="N97" s="15"/>
      <c r="O97" s="15"/>
      <c r="P97" s="15"/>
      <c r="Q97" s="15"/>
      <c r="R97" s="15"/>
      <c r="S97" s="15"/>
      <c r="T97" s="15"/>
      <c r="U97" s="15"/>
      <c r="V97" s="15"/>
      <c r="W97" s="15"/>
      <c r="X97" s="15"/>
      <c r="Y97" s="15"/>
      <c r="Z97" s="15"/>
      <c r="AA97" s="15"/>
      <c r="AB97" s="15"/>
      <c r="AC97" s="15"/>
      <c r="AD97" s="32"/>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row>
    <row r="98" spans="1:58" s="20" customFormat="1" ht="15" customHeight="1">
      <c r="A98" s="15"/>
      <c r="B98" s="15"/>
      <c r="C98" s="15"/>
      <c r="D98" s="15"/>
      <c r="E98" s="15"/>
      <c r="F98" s="15"/>
      <c r="G98" s="15"/>
      <c r="H98" s="15"/>
      <c r="I98" s="15"/>
      <c r="J98" s="15"/>
      <c r="K98" s="15"/>
      <c r="L98" s="15"/>
      <c r="M98" s="32"/>
      <c r="N98" s="15"/>
      <c r="O98" s="15"/>
      <c r="P98" s="15"/>
      <c r="Q98" s="15"/>
      <c r="R98" s="15"/>
      <c r="S98" s="15"/>
      <c r="T98" s="15"/>
      <c r="U98" s="15"/>
      <c r="V98" s="15"/>
      <c r="W98" s="15"/>
      <c r="X98" s="15"/>
      <c r="Y98" s="15"/>
      <c r="Z98" s="15"/>
      <c r="AA98" s="15"/>
      <c r="AB98" s="15"/>
      <c r="AC98" s="15"/>
      <c r="AD98" s="32"/>
      <c r="AE98" s="15">
        <f>N98+R98+V98+Z98</f>
        <v>0</v>
      </c>
      <c r="AF98" s="15">
        <f>O98+S98+W98+AA98</f>
        <v>0</v>
      </c>
      <c r="AG98" s="15">
        <f>P98+T98+X98+AB98</f>
        <v>0</v>
      </c>
      <c r="AH98" s="15">
        <f>Q98+U98+Y98+AC98</f>
        <v>0</v>
      </c>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row>
    <row r="99" spans="1:58" s="36" customFormat="1" ht="22.5" customHeight="1">
      <c r="A99" s="52">
        <f aca="true" t="shared" si="177" ref="A99:L99">A88+A83+A78+A58+A34+A14+A9</f>
        <v>1982</v>
      </c>
      <c r="B99" s="52">
        <f t="shared" si="177"/>
        <v>2</v>
      </c>
      <c r="C99" s="52">
        <f t="shared" si="177"/>
        <v>2321</v>
      </c>
      <c r="D99" s="52">
        <f t="shared" si="177"/>
        <v>0</v>
      </c>
      <c r="E99" s="52">
        <f t="shared" si="177"/>
        <v>2025</v>
      </c>
      <c r="F99" s="52">
        <f t="shared" si="177"/>
        <v>0</v>
      </c>
      <c r="G99" s="52">
        <f t="shared" si="177"/>
        <v>2664</v>
      </c>
      <c r="H99" s="52">
        <f t="shared" si="177"/>
        <v>0</v>
      </c>
      <c r="I99" s="52">
        <f t="shared" si="177"/>
        <v>-43</v>
      </c>
      <c r="J99" s="52">
        <f t="shared" si="177"/>
        <v>2</v>
      </c>
      <c r="K99" s="52">
        <f t="shared" si="177"/>
        <v>-343</v>
      </c>
      <c r="L99" s="52">
        <f t="shared" si="177"/>
        <v>0</v>
      </c>
      <c r="M99" s="53" t="s">
        <v>13</v>
      </c>
      <c r="N99" s="52">
        <f aca="true" t="shared" si="178" ref="N99:AC99">N88+N83+N78+N58+N34+N14+N9</f>
        <v>31718</v>
      </c>
      <c r="O99" s="52">
        <f t="shared" si="178"/>
        <v>914</v>
      </c>
      <c r="P99" s="52">
        <f t="shared" si="178"/>
        <v>39684</v>
      </c>
      <c r="Q99" s="52">
        <f t="shared" si="178"/>
        <v>2062</v>
      </c>
      <c r="R99" s="52">
        <f t="shared" si="178"/>
        <v>26179</v>
      </c>
      <c r="S99" s="52">
        <f t="shared" si="178"/>
        <v>1465</v>
      </c>
      <c r="T99" s="52">
        <f t="shared" si="178"/>
        <v>11647</v>
      </c>
      <c r="U99" s="52">
        <f t="shared" si="178"/>
        <v>107</v>
      </c>
      <c r="V99" s="52">
        <f t="shared" si="178"/>
        <v>5811</v>
      </c>
      <c r="W99" s="52">
        <f t="shared" si="178"/>
        <v>150</v>
      </c>
      <c r="X99" s="52">
        <f t="shared" si="178"/>
        <v>2016</v>
      </c>
      <c r="Y99" s="52">
        <f t="shared" si="178"/>
        <v>84</v>
      </c>
      <c r="Z99" s="52">
        <f t="shared" si="178"/>
        <v>786</v>
      </c>
      <c r="AA99" s="52">
        <f t="shared" si="178"/>
        <v>10</v>
      </c>
      <c r="AB99" s="52">
        <f t="shared" si="178"/>
        <v>616</v>
      </c>
      <c r="AC99" s="52">
        <f t="shared" si="178"/>
        <v>10</v>
      </c>
      <c r="AD99" s="54" t="s">
        <v>47</v>
      </c>
      <c r="AE99" s="52">
        <f aca="true" t="shared" si="179" ref="AE99:BF99">AE88+AE83+AE78+AE58+AE34+AE14+AE9</f>
        <v>64494</v>
      </c>
      <c r="AF99" s="52">
        <f t="shared" si="179"/>
        <v>2539</v>
      </c>
      <c r="AG99" s="52">
        <f t="shared" si="179"/>
        <v>53963</v>
      </c>
      <c r="AH99" s="52">
        <f t="shared" si="179"/>
        <v>2263</v>
      </c>
      <c r="AI99" s="52">
        <f t="shared" si="179"/>
        <v>32910</v>
      </c>
      <c r="AJ99" s="52">
        <f t="shared" si="179"/>
        <v>1146</v>
      </c>
      <c r="AK99" s="52">
        <f t="shared" si="179"/>
        <v>37085</v>
      </c>
      <c r="AL99" s="52">
        <f t="shared" si="179"/>
        <v>1093</v>
      </c>
      <c r="AM99" s="52">
        <f t="shared" si="179"/>
        <v>28389</v>
      </c>
      <c r="AN99" s="52">
        <f t="shared" si="179"/>
        <v>1005</v>
      </c>
      <c r="AO99" s="52">
        <f t="shared" si="179"/>
        <v>16463</v>
      </c>
      <c r="AP99" s="52">
        <f t="shared" si="179"/>
        <v>120</v>
      </c>
      <c r="AQ99" s="52">
        <f t="shared" si="179"/>
        <v>5256</v>
      </c>
      <c r="AR99" s="52">
        <f t="shared" si="179"/>
        <v>126</v>
      </c>
      <c r="AS99" s="52">
        <f t="shared" si="179"/>
        <v>1528</v>
      </c>
      <c r="AT99" s="52">
        <f t="shared" si="179"/>
        <v>70</v>
      </c>
      <c r="AU99" s="52">
        <f t="shared" si="179"/>
        <v>1120</v>
      </c>
      <c r="AV99" s="52">
        <f t="shared" si="179"/>
        <v>14</v>
      </c>
      <c r="AW99" s="52">
        <f t="shared" si="179"/>
        <v>1212</v>
      </c>
      <c r="AX99" s="52">
        <f t="shared" si="179"/>
        <v>18</v>
      </c>
      <c r="AY99" s="52">
        <f t="shared" si="179"/>
        <v>67675</v>
      </c>
      <c r="AZ99" s="52">
        <f t="shared" si="179"/>
        <v>2291</v>
      </c>
      <c r="BA99" s="52">
        <f t="shared" si="179"/>
        <v>56288</v>
      </c>
      <c r="BB99" s="52">
        <f t="shared" si="179"/>
        <v>1301</v>
      </c>
      <c r="BC99" s="52">
        <f t="shared" si="179"/>
        <v>-3181</v>
      </c>
      <c r="BD99" s="52">
        <f t="shared" si="179"/>
        <v>248</v>
      </c>
      <c r="BE99" s="52">
        <f t="shared" si="179"/>
        <v>-2325</v>
      </c>
      <c r="BF99" s="52">
        <f t="shared" si="179"/>
        <v>962</v>
      </c>
    </row>
    <row r="100" spans="1:58" s="20" customFormat="1" ht="15" customHeight="1" thickBot="1">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row>
  </sheetData>
  <mergeCells count="55">
    <mergeCell ref="A53:M53"/>
    <mergeCell ref="A4:L4"/>
    <mergeCell ref="M4:M7"/>
    <mergeCell ref="I6:J6"/>
    <mergeCell ref="K6:L6"/>
    <mergeCell ref="A6:B6"/>
    <mergeCell ref="C6:D6"/>
    <mergeCell ref="E6:F6"/>
    <mergeCell ref="G6:H6"/>
    <mergeCell ref="H2:M2"/>
    <mergeCell ref="N2:S2"/>
    <mergeCell ref="AI2:AP2"/>
    <mergeCell ref="AQ2:AV2"/>
    <mergeCell ref="N4:AC4"/>
    <mergeCell ref="AD4:AD7"/>
    <mergeCell ref="AE4:AH4"/>
    <mergeCell ref="AI4:AP4"/>
    <mergeCell ref="AI5:AL5"/>
    <mergeCell ref="AM5:AP5"/>
    <mergeCell ref="N6:O6"/>
    <mergeCell ref="P6:Q6"/>
    <mergeCell ref="R6:S6"/>
    <mergeCell ref="T6:U6"/>
    <mergeCell ref="AQ4:BB4"/>
    <mergeCell ref="BC4:BF4"/>
    <mergeCell ref="A5:D5"/>
    <mergeCell ref="E5:H5"/>
    <mergeCell ref="I5:L5"/>
    <mergeCell ref="N5:Q5"/>
    <mergeCell ref="R5:U5"/>
    <mergeCell ref="V5:Y5"/>
    <mergeCell ref="Z5:AC5"/>
    <mergeCell ref="AE5:AH5"/>
    <mergeCell ref="AQ5:AT5"/>
    <mergeCell ref="AU5:AX5"/>
    <mergeCell ref="AY5:BB5"/>
    <mergeCell ref="BC5:BF5"/>
    <mergeCell ref="V6:W6"/>
    <mergeCell ref="X6:Y6"/>
    <mergeCell ref="Z6:AA6"/>
    <mergeCell ref="AB6:AC6"/>
    <mergeCell ref="AE6:AF6"/>
    <mergeCell ref="AG6:AH6"/>
    <mergeCell ref="AI6:AJ6"/>
    <mergeCell ref="AK6:AL6"/>
    <mergeCell ref="AM6:AN6"/>
    <mergeCell ref="AO6:AP6"/>
    <mergeCell ref="AQ6:AR6"/>
    <mergeCell ref="AS6:AT6"/>
    <mergeCell ref="BC6:BD6"/>
    <mergeCell ref="BE6:BF6"/>
    <mergeCell ref="AU6:AV6"/>
    <mergeCell ref="AW6:AX6"/>
    <mergeCell ref="AY6:AZ6"/>
    <mergeCell ref="BA6:BB6"/>
  </mergeCells>
  <printOptions horizontalCentered="1"/>
  <pageMargins left="0.5905511811023623" right="0.5905511811023623" top="0.5905511811023623" bottom="0.3937007874015748" header="0.2755905511811024" footer="0.5118110236220472"/>
  <pageSetup horizontalDpi="600" verticalDpi="600" orientation="portrait" pageOrder="overThenDown" paperSize="9" scale="74" r:id="rId1"/>
  <rowBreaks count="1" manualBreakCount="1">
    <brk id="53" max="255" man="1"/>
  </rowBreaks>
  <colBreaks count="3" manualBreakCount="3">
    <brk id="13" max="65535" man="1"/>
    <brk id="29" max="65535" man="1"/>
    <brk id="4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李慧君</dc:creator>
  <cp:keywords/>
  <dc:description/>
  <cp:lastModifiedBy>user</cp:lastModifiedBy>
  <cp:lastPrinted>2007-04-24T01:53:24Z</cp:lastPrinted>
  <dcterms:created xsi:type="dcterms:W3CDTF">2006-04-21T06:51:23Z</dcterms:created>
  <dcterms:modified xsi:type="dcterms:W3CDTF">2007-04-24T01:55:33Z</dcterms:modified>
  <cp:category/>
  <cp:version/>
  <cp:contentType/>
  <cp:contentStatus/>
</cp:coreProperties>
</file>