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295" activeTab="0"/>
  </bookViews>
  <sheets>
    <sheet name="舉借" sheetId="1" r:id="rId1"/>
    <sheet name="償還" sheetId="2" r:id="rId2"/>
  </sheets>
  <definedNames>
    <definedName name="_xlnm.Print_Area" localSheetId="1">'償還'!$A$1:$V$45</definedName>
    <definedName name="_xlnm.Print_Area" localSheetId="0">'舉借'!$A$1:$V$37</definedName>
  </definedNames>
  <calcPr fullCalcOnLoad="1"/>
</workbook>
</file>

<file path=xl/sharedStrings.xml><?xml version="1.0" encoding="utf-8"?>
<sst xmlns="http://schemas.openxmlformats.org/spreadsheetml/2006/main" count="107" uniqueCount="55">
  <si>
    <t xml:space="preserve">  136   長   期   債   務   舉   借</t>
  </si>
  <si>
    <t xml:space="preserve">  與   償   還   綜   計   表</t>
  </si>
  <si>
    <r>
      <t xml:space="preserve">                      </t>
    </r>
    <r>
      <rPr>
        <b/>
        <sz val="16"/>
        <rFont val="新細明體"/>
        <family val="1"/>
      </rPr>
      <t>（償還長期債務部分）</t>
    </r>
  </si>
  <si>
    <t>單位：新臺幣元</t>
  </si>
  <si>
    <t>機關名稱</t>
  </si>
  <si>
    <t>償</t>
  </si>
  <si>
    <t>還</t>
  </si>
  <si>
    <t>對</t>
  </si>
  <si>
    <t>象</t>
  </si>
  <si>
    <r>
      <t xml:space="preserve"> </t>
    </r>
    <r>
      <rPr>
        <sz val="11"/>
        <rFont val="新細明體"/>
        <family val="1"/>
      </rPr>
      <t>決</t>
    </r>
    <r>
      <rPr>
        <sz val="11"/>
        <rFont val="Times New Roman"/>
        <family val="1"/>
      </rPr>
      <t xml:space="preserve">                                    </t>
    </r>
    <r>
      <rPr>
        <sz val="11"/>
        <rFont val="新細明體"/>
        <family val="1"/>
      </rPr>
      <t>算</t>
    </r>
    <r>
      <rPr>
        <sz val="11"/>
        <rFont val="Times New Roman"/>
        <family val="1"/>
      </rPr>
      <t xml:space="preserve">                                 </t>
    </r>
    <r>
      <rPr>
        <sz val="11"/>
        <rFont val="新細明體"/>
        <family val="1"/>
      </rPr>
      <t>數</t>
    </r>
  </si>
  <si>
    <r>
      <t>預</t>
    </r>
    <r>
      <rPr>
        <sz val="11"/>
        <rFont val="Times New Roman"/>
        <family val="1"/>
      </rPr>
      <t xml:space="preserve">                                      </t>
    </r>
    <r>
      <rPr>
        <sz val="11"/>
        <rFont val="新細明體"/>
        <family val="1"/>
      </rPr>
      <t>算</t>
    </r>
    <r>
      <rPr>
        <sz val="11"/>
        <rFont val="Times New Roman"/>
        <family val="1"/>
      </rPr>
      <t xml:space="preserve">                                           </t>
    </r>
    <r>
      <rPr>
        <sz val="11"/>
        <rFont val="新細明體"/>
        <family val="1"/>
      </rPr>
      <t>數</t>
    </r>
  </si>
  <si>
    <t>比較增減</t>
  </si>
  <si>
    <r>
      <t>國</t>
    </r>
    <r>
      <rPr>
        <sz val="11"/>
        <rFont val="Times New Roman"/>
        <family val="1"/>
      </rPr>
      <t xml:space="preserve">           </t>
    </r>
    <r>
      <rPr>
        <sz val="11"/>
        <rFont val="新細明體"/>
        <family val="1"/>
      </rPr>
      <t>內</t>
    </r>
    <r>
      <rPr>
        <sz val="11"/>
        <rFont val="Times New Roman"/>
        <family val="1"/>
      </rPr>
      <t xml:space="preserve">            </t>
    </r>
    <r>
      <rPr>
        <sz val="11"/>
        <rFont val="新細明體"/>
        <family val="1"/>
      </rPr>
      <t>借</t>
    </r>
    <r>
      <rPr>
        <sz val="11"/>
        <rFont val="Times New Roman"/>
        <family val="1"/>
      </rPr>
      <t xml:space="preserve">             </t>
    </r>
    <r>
      <rPr>
        <sz val="11"/>
        <rFont val="新細明體"/>
        <family val="1"/>
      </rPr>
      <t>款　</t>
    </r>
  </si>
  <si>
    <r>
      <t xml:space="preserve">  </t>
    </r>
    <r>
      <rPr>
        <sz val="11"/>
        <rFont val="新細明體"/>
        <family val="1"/>
      </rPr>
      <t>國</t>
    </r>
    <r>
      <rPr>
        <sz val="11"/>
        <rFont val="Times New Roman"/>
        <family val="1"/>
      </rPr>
      <t xml:space="preserve">       </t>
    </r>
    <r>
      <rPr>
        <sz val="11"/>
        <rFont val="新細明體"/>
        <family val="1"/>
      </rPr>
      <t>外</t>
    </r>
    <r>
      <rPr>
        <sz val="11"/>
        <rFont val="Times New Roman"/>
        <family val="1"/>
      </rPr>
      <t xml:space="preserve">       </t>
    </r>
    <r>
      <rPr>
        <sz val="11"/>
        <rFont val="新細明體"/>
        <family val="1"/>
      </rPr>
      <t>借</t>
    </r>
    <r>
      <rPr>
        <sz val="11"/>
        <rFont val="Times New Roman"/>
        <family val="1"/>
      </rPr>
      <t xml:space="preserve">         </t>
    </r>
    <r>
      <rPr>
        <sz val="11"/>
        <rFont val="新細明體"/>
        <family val="1"/>
      </rPr>
      <t>款</t>
    </r>
  </si>
  <si>
    <t>合計</t>
  </si>
  <si>
    <r>
      <t>國</t>
    </r>
    <r>
      <rPr>
        <sz val="11"/>
        <rFont val="Times New Roman"/>
        <family val="1"/>
      </rPr>
      <t xml:space="preserve">            </t>
    </r>
    <r>
      <rPr>
        <sz val="11"/>
        <rFont val="新細明體"/>
        <family val="1"/>
      </rPr>
      <t>內</t>
    </r>
    <r>
      <rPr>
        <sz val="11"/>
        <rFont val="Times New Roman"/>
        <family val="1"/>
      </rPr>
      <t xml:space="preserve">           </t>
    </r>
    <r>
      <rPr>
        <sz val="11"/>
        <rFont val="新細明體"/>
        <family val="1"/>
      </rPr>
      <t>借</t>
    </r>
    <r>
      <rPr>
        <sz val="11"/>
        <rFont val="Times New Roman"/>
        <family val="1"/>
      </rPr>
      <t xml:space="preserve">           </t>
    </r>
    <r>
      <rPr>
        <sz val="11"/>
        <rFont val="新細明體"/>
        <family val="1"/>
      </rPr>
      <t>款</t>
    </r>
  </si>
  <si>
    <r>
      <t xml:space="preserve">   </t>
    </r>
    <r>
      <rPr>
        <sz val="11"/>
        <rFont val="新細明體"/>
        <family val="1"/>
      </rPr>
      <t>國</t>
    </r>
    <r>
      <rPr>
        <sz val="11"/>
        <rFont val="Times New Roman"/>
        <family val="1"/>
      </rPr>
      <t xml:space="preserve">          </t>
    </r>
    <r>
      <rPr>
        <sz val="11"/>
        <rFont val="新細明體"/>
        <family val="1"/>
      </rPr>
      <t>外</t>
    </r>
    <r>
      <rPr>
        <sz val="11"/>
        <rFont val="Times New Roman"/>
        <family val="1"/>
      </rPr>
      <t xml:space="preserve">          </t>
    </r>
    <r>
      <rPr>
        <sz val="11"/>
        <rFont val="新細明體"/>
        <family val="1"/>
      </rPr>
      <t>借</t>
    </r>
    <r>
      <rPr>
        <sz val="11"/>
        <rFont val="Times New Roman"/>
        <family val="1"/>
      </rPr>
      <t xml:space="preserve">          </t>
    </r>
    <r>
      <rPr>
        <sz val="11"/>
        <rFont val="新細明體"/>
        <family val="1"/>
      </rPr>
      <t>款</t>
    </r>
  </si>
  <si>
    <t>金融機構</t>
  </si>
  <si>
    <t>各種債券</t>
  </si>
  <si>
    <t>應付記帳關稅</t>
  </si>
  <si>
    <t>小計</t>
  </si>
  <si>
    <t>其他借款</t>
  </si>
  <si>
    <t>廠商</t>
  </si>
  <si>
    <t xml:space="preserve"> </t>
  </si>
  <si>
    <r>
      <t>*</t>
    </r>
    <r>
      <rPr>
        <sz val="11"/>
        <rFont val="新細明體"/>
        <family val="1"/>
      </rPr>
      <t>各</t>
    </r>
    <r>
      <rPr>
        <sz val="11"/>
        <rFont val="新細明體"/>
        <family val="1"/>
      </rPr>
      <t>種</t>
    </r>
    <r>
      <rPr>
        <sz val="11"/>
        <rFont val="新細明體"/>
        <family val="1"/>
      </rPr>
      <t>基</t>
    </r>
    <r>
      <rPr>
        <sz val="11"/>
        <rFont val="新細明體"/>
        <family val="1"/>
      </rPr>
      <t>金</t>
    </r>
  </si>
  <si>
    <r>
      <t>*</t>
    </r>
    <r>
      <rPr>
        <sz val="11"/>
        <rFont val="新細明體"/>
        <family val="1"/>
      </rPr>
      <t>其他借款</t>
    </r>
  </si>
  <si>
    <r>
      <t>*</t>
    </r>
    <r>
      <rPr>
        <sz val="11"/>
        <rFont val="新細明體"/>
        <family val="1"/>
      </rPr>
      <t>金融債券</t>
    </r>
  </si>
  <si>
    <t>經濟部主管</t>
  </si>
  <si>
    <t>台灣糖業股份有限公司</t>
  </si>
  <si>
    <t>台灣電力股份有限公司</t>
  </si>
  <si>
    <t xml:space="preserve">漢翔航空工業股份有限公司 </t>
  </si>
  <si>
    <r>
      <t>交</t>
    </r>
    <r>
      <rPr>
        <b/>
        <sz val="11"/>
        <rFont val="華康特粗明體"/>
        <family val="3"/>
      </rPr>
      <t>通</t>
    </r>
    <r>
      <rPr>
        <b/>
        <sz val="11"/>
        <rFont val="華康特粗明體"/>
        <family val="3"/>
      </rPr>
      <t>部</t>
    </r>
    <r>
      <rPr>
        <b/>
        <sz val="11"/>
        <rFont val="華康特粗明體"/>
        <family val="3"/>
      </rPr>
      <t>主</t>
    </r>
    <r>
      <rPr>
        <b/>
        <sz val="11"/>
        <rFont val="華康特粗明體"/>
        <family val="3"/>
      </rPr>
      <t>管</t>
    </r>
  </si>
  <si>
    <t>交通部臺灣鐵路管理局</t>
  </si>
  <si>
    <t>行政院國軍退除役官兵輔導委員會主管</t>
  </si>
  <si>
    <t>榮民工程股份有限公司</t>
  </si>
  <si>
    <t>總計</t>
  </si>
  <si>
    <t>註：本表預算數係指可用預算數。</t>
  </si>
  <si>
    <t>中國石油股份有限公司
（台灣中油股份有限公司）</t>
  </si>
  <si>
    <t>中國造船股份有限公司
（台灣國際造船股份有限公司）</t>
  </si>
  <si>
    <t>臺灣省自來水股份有限公司
（台灣自來水股份有限公司）</t>
  </si>
  <si>
    <t>136   長   期   債   務   舉   借</t>
  </si>
  <si>
    <r>
      <t xml:space="preserve">                      </t>
    </r>
    <r>
      <rPr>
        <b/>
        <sz val="16"/>
        <rFont val="新細明體"/>
        <family val="1"/>
      </rPr>
      <t>（舉借長期債務部分）</t>
    </r>
  </si>
  <si>
    <t>舉</t>
  </si>
  <si>
    <t>借</t>
  </si>
  <si>
    <t>金融機構</t>
  </si>
  <si>
    <t>各種債券</t>
  </si>
  <si>
    <t>應付記帳關稅</t>
  </si>
  <si>
    <t>其他借款</t>
  </si>
  <si>
    <t>中國造船股份有限公司
（台灣國際造船股份有限公司）</t>
  </si>
  <si>
    <t>中國石油股份有限公司
（台灣中油股份有限公司）</t>
  </si>
  <si>
    <t>台灣電力股份有限公司</t>
  </si>
  <si>
    <t>漢翔航空工業股份有限公司</t>
  </si>
  <si>
    <t>行政院國軍退除役官兵輔導委員會主管</t>
  </si>
  <si>
    <t>總      計</t>
  </si>
  <si>
    <t>註：本表預算數係指可用預算數。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</si>
</sst>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\ #,##0.0_-;\-\ #,##0.0_-;_ &quot;&quot;_-"/>
    <numFmt numFmtId="177" formatCode="_-\ #,##0.00_-;\-\ #,##0.00_-;_ &quot;&quot;_-"/>
    <numFmt numFmtId="178" formatCode="_(&quot;*&quot;\ #,##0.00_);_(&quot;*&quot;\ \(#,##0.00\);_(* &quot; &quot;_);_(@_)"/>
    <numFmt numFmtId="179" formatCode="_(&quot;*&quot;\ #,##0.00_);_(&quot;*&quot;\ \(#,##0.00\);_(&quot;$&quot;* &quot; &quot;_);_(@_)"/>
    <numFmt numFmtId="180" formatCode="0.00_);[Red]\(0.00\)"/>
  </numFmts>
  <fonts count="16">
    <font>
      <sz val="12"/>
      <name val="新細明體"/>
      <family val="1"/>
    </font>
    <font>
      <sz val="24"/>
      <name val="Times New Roman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26"/>
      <name val="華康特粗明體"/>
      <family val="3"/>
    </font>
    <font>
      <b/>
      <sz val="16"/>
      <name val="Times New Roman"/>
      <family val="1"/>
    </font>
    <font>
      <b/>
      <sz val="16"/>
      <name val="新細明體"/>
      <family val="1"/>
    </font>
    <font>
      <sz val="11"/>
      <name val="Times New Roman"/>
      <family val="1"/>
    </font>
    <font>
      <sz val="9"/>
      <name val="Times New Roman"/>
      <family val="1"/>
    </font>
    <font>
      <sz val="14"/>
      <name val="新細明體"/>
      <family val="1"/>
    </font>
    <font>
      <sz val="11"/>
      <name val="新細明體"/>
      <family val="1"/>
    </font>
    <font>
      <b/>
      <sz val="11"/>
      <name val="華康特粗明體"/>
      <family val="3"/>
    </font>
    <font>
      <b/>
      <sz val="9"/>
      <name val="Times New Roman"/>
      <family val="1"/>
    </font>
    <font>
      <sz val="11"/>
      <name val="細明體"/>
      <family val="3"/>
    </font>
    <font>
      <sz val="11"/>
      <color indexed="10"/>
      <name val="新細明體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8">
    <xf numFmtId="0" fontId="0" fillId="0" borderId="0" xfId="0" applyAlignment="1">
      <alignment vertical="center"/>
    </xf>
    <xf numFmtId="4" fontId="1" fillId="0" borderId="0" xfId="15" applyNumberFormat="1" applyFont="1" applyAlignment="1">
      <alignment horizontal="left" vertical="center" wrapText="1"/>
      <protection/>
    </xf>
    <xf numFmtId="4" fontId="1" fillId="0" borderId="0" xfId="15" applyNumberFormat="1" applyFont="1" applyAlignment="1">
      <alignment horizontal="center" vertical="center" wrapText="1"/>
      <protection/>
    </xf>
    <xf numFmtId="4" fontId="4" fillId="0" borderId="0" xfId="15" applyNumberFormat="1" applyFont="1" applyAlignment="1" quotePrefix="1">
      <alignment horizontal="left" vertical="center"/>
      <protection/>
    </xf>
    <xf numFmtId="0" fontId="2" fillId="0" borderId="0" xfId="15">
      <alignment/>
      <protection/>
    </xf>
    <xf numFmtId="4" fontId="5" fillId="0" borderId="0" xfId="15" applyNumberFormat="1" applyFont="1" applyAlignment="1" quotePrefix="1">
      <alignment vertical="center"/>
      <protection/>
    </xf>
    <xf numFmtId="4" fontId="7" fillId="0" borderId="0" xfId="15" applyNumberFormat="1" applyFont="1" applyAlignment="1">
      <alignment horizontal="left" vertical="center" wrapText="1"/>
      <protection/>
    </xf>
    <xf numFmtId="4" fontId="7" fillId="0" borderId="0" xfId="15" applyNumberFormat="1" applyFont="1" applyAlignment="1">
      <alignment horizontal="center" vertical="center" wrapText="1"/>
      <protection/>
    </xf>
    <xf numFmtId="4" fontId="8" fillId="0" borderId="0" xfId="15" applyNumberFormat="1" applyFont="1" applyAlignment="1">
      <alignment horizontal="center" vertical="center" wrapText="1"/>
      <protection/>
    </xf>
    <xf numFmtId="4" fontId="9" fillId="0" borderId="0" xfId="15" applyNumberFormat="1" applyFont="1" applyAlignment="1">
      <alignment horizontal="right" vertical="center"/>
      <protection/>
    </xf>
    <xf numFmtId="4" fontId="7" fillId="0" borderId="1" xfId="15" applyNumberFormat="1" applyFont="1" applyBorder="1" applyAlignment="1">
      <alignment horizontal="centerContinuous" vertical="center" wrapText="1"/>
      <protection/>
    </xf>
    <xf numFmtId="4" fontId="8" fillId="0" borderId="1" xfId="15" applyNumberFormat="1" applyFont="1" applyBorder="1" applyAlignment="1">
      <alignment horizontal="centerContinuous" vertical="center" wrapText="1"/>
      <protection/>
    </xf>
    <xf numFmtId="4" fontId="10" fillId="0" borderId="1" xfId="15" applyNumberFormat="1" applyFont="1" applyBorder="1" applyAlignment="1">
      <alignment horizontal="center" vertical="center" wrapText="1"/>
      <protection/>
    </xf>
    <xf numFmtId="4" fontId="7" fillId="0" borderId="2" xfId="15" applyNumberFormat="1" applyFont="1" applyBorder="1" applyAlignment="1">
      <alignment horizontal="centerContinuous" vertical="center" wrapText="1"/>
      <protection/>
    </xf>
    <xf numFmtId="4" fontId="8" fillId="0" borderId="2" xfId="15" applyNumberFormat="1" applyFont="1" applyBorder="1" applyAlignment="1">
      <alignment horizontal="centerContinuous" vertical="center" wrapText="1"/>
      <protection/>
    </xf>
    <xf numFmtId="4" fontId="8" fillId="0" borderId="3" xfId="15" applyNumberFormat="1" applyFont="1" applyBorder="1" applyAlignment="1">
      <alignment horizontal="centerContinuous" vertical="center" wrapText="1"/>
      <protection/>
    </xf>
    <xf numFmtId="4" fontId="10" fillId="0" borderId="2" xfId="15" applyNumberFormat="1" applyFont="1" applyBorder="1" applyAlignment="1">
      <alignment horizontal="centerContinuous" vertical="center" wrapText="1"/>
      <protection/>
    </xf>
    <xf numFmtId="4" fontId="10" fillId="0" borderId="4" xfId="15" applyNumberFormat="1" applyFont="1" applyBorder="1" applyAlignment="1">
      <alignment horizontal="distributed" vertical="center" wrapText="1"/>
      <protection/>
    </xf>
    <xf numFmtId="4" fontId="10" fillId="0" borderId="5" xfId="15" applyNumberFormat="1" applyFont="1" applyBorder="1" applyAlignment="1">
      <alignment horizontal="distributed" vertical="center" wrapText="1"/>
      <protection/>
    </xf>
    <xf numFmtId="4" fontId="7" fillId="0" borderId="5" xfId="15" applyNumberFormat="1" applyFont="1" applyBorder="1" applyAlignment="1">
      <alignment horizontal="distributed" vertical="center" wrapText="1"/>
      <protection/>
    </xf>
    <xf numFmtId="4" fontId="10" fillId="0" borderId="5" xfId="15" applyNumberFormat="1" applyFont="1" applyBorder="1" applyAlignment="1" quotePrefix="1">
      <alignment horizontal="distributed" vertical="center" wrapText="1"/>
      <protection/>
    </xf>
    <xf numFmtId="0" fontId="7" fillId="0" borderId="5" xfId="15" applyFont="1" applyBorder="1" applyAlignment="1">
      <alignment horizontal="distributed"/>
      <protection/>
    </xf>
    <xf numFmtId="4" fontId="7" fillId="0" borderId="6" xfId="15" applyNumberFormat="1" applyFont="1" applyBorder="1" applyAlignment="1" quotePrefix="1">
      <alignment horizontal="distributed" vertical="center" wrapText="1"/>
      <protection/>
    </xf>
    <xf numFmtId="4" fontId="7" fillId="0" borderId="0" xfId="15" applyNumberFormat="1" applyFont="1" applyBorder="1" applyAlignment="1">
      <alignment horizontal="distributed" vertical="center" wrapText="1"/>
      <protection/>
    </xf>
    <xf numFmtId="176" fontId="7" fillId="0" borderId="0" xfId="15" applyNumberFormat="1" applyFont="1" applyBorder="1" applyAlignment="1">
      <alignment horizontal="distributed" vertical="center"/>
      <protection/>
    </xf>
    <xf numFmtId="176" fontId="7" fillId="0" borderId="0" xfId="15" applyNumberFormat="1" applyFont="1" applyBorder="1" applyAlignment="1" quotePrefix="1">
      <alignment horizontal="right" vertical="center" wrapText="1"/>
      <protection/>
    </xf>
    <xf numFmtId="176" fontId="7" fillId="0" borderId="0" xfId="15" applyNumberFormat="1" applyFont="1" applyBorder="1" applyAlignment="1">
      <alignment horizontal="right" vertical="center" wrapText="1"/>
      <protection/>
    </xf>
    <xf numFmtId="176" fontId="2" fillId="0" borderId="0" xfId="15" applyNumberFormat="1" applyBorder="1" applyAlignment="1">
      <alignment horizontal="right" wrapText="1"/>
      <protection/>
    </xf>
    <xf numFmtId="176" fontId="2" fillId="0" borderId="0" xfId="15" applyNumberFormat="1" applyBorder="1" applyAlignment="1">
      <alignment horizontal="right" vertical="center"/>
      <protection/>
    </xf>
    <xf numFmtId="176" fontId="7" fillId="0" borderId="0" xfId="15" applyNumberFormat="1" applyFont="1" applyBorder="1" applyAlignment="1">
      <alignment horizontal="right" vertical="center"/>
      <protection/>
    </xf>
    <xf numFmtId="176" fontId="10" fillId="0" borderId="0" xfId="15" applyNumberFormat="1" applyFont="1" applyBorder="1" applyAlignment="1">
      <alignment horizontal="right" vertical="center" wrapText="1"/>
      <protection/>
    </xf>
    <xf numFmtId="177" fontId="12" fillId="0" borderId="0" xfId="15" applyNumberFormat="1" applyFont="1" applyAlignment="1" applyProtection="1">
      <alignment horizontal="right" vertical="top" wrapText="1"/>
      <protection/>
    </xf>
    <xf numFmtId="4" fontId="8" fillId="0" borderId="0" xfId="15" applyNumberFormat="1" applyFont="1" applyAlignment="1">
      <alignment horizontal="right" vertical="top" wrapText="1"/>
      <protection/>
    </xf>
    <xf numFmtId="4" fontId="8" fillId="0" borderId="0" xfId="15" applyNumberFormat="1" applyFont="1" applyAlignment="1">
      <alignment horizontal="center" vertical="top" wrapText="1"/>
      <protection/>
    </xf>
    <xf numFmtId="178" fontId="12" fillId="0" borderId="0" xfId="0" applyNumberFormat="1" applyFont="1" applyAlignment="1" applyProtection="1">
      <alignment horizontal="right" vertical="top" wrapText="1"/>
      <protection/>
    </xf>
    <xf numFmtId="177" fontId="8" fillId="0" borderId="0" xfId="15" applyNumberFormat="1" applyFont="1" applyAlignment="1" applyProtection="1">
      <alignment horizontal="right" vertical="top" wrapText="1"/>
      <protection locked="0"/>
    </xf>
    <xf numFmtId="177" fontId="8" fillId="0" borderId="0" xfId="15" applyNumberFormat="1" applyFont="1" applyAlignment="1">
      <alignment horizontal="right" vertical="top" wrapText="1"/>
      <protection/>
    </xf>
    <xf numFmtId="178" fontId="8" fillId="0" borderId="0" xfId="0" applyNumberFormat="1" applyFont="1" applyAlignment="1" applyProtection="1">
      <alignment horizontal="right" vertical="top" wrapText="1"/>
      <protection locked="0"/>
    </xf>
    <xf numFmtId="179" fontId="8" fillId="0" borderId="0" xfId="0" applyNumberFormat="1" applyFont="1" applyAlignment="1" applyProtection="1">
      <alignment horizontal="right" vertical="top" wrapText="1"/>
      <protection locked="0"/>
    </xf>
    <xf numFmtId="4" fontId="8" fillId="0" borderId="0" xfId="15" applyNumberFormat="1" applyFont="1" applyAlignment="1">
      <alignment horizontal="distributed" vertical="top" wrapText="1"/>
      <protection/>
    </xf>
    <xf numFmtId="4" fontId="14" fillId="0" borderId="0" xfId="15" applyNumberFormat="1" applyFont="1" applyAlignment="1">
      <alignment horizontal="distributed" vertical="top" wrapText="1"/>
      <protection/>
    </xf>
    <xf numFmtId="4" fontId="7" fillId="0" borderId="0" xfId="15" applyNumberFormat="1" applyFont="1" applyAlignment="1" quotePrefix="1">
      <alignment horizontal="distributed" vertical="top" wrapText="1"/>
      <protection/>
    </xf>
    <xf numFmtId="4" fontId="10" fillId="0" borderId="0" xfId="15" applyNumberFormat="1" applyFont="1" applyAlignment="1">
      <alignment horizontal="distributed" vertical="top" wrapText="1"/>
      <protection/>
    </xf>
    <xf numFmtId="177" fontId="12" fillId="0" borderId="0" xfId="15" applyNumberFormat="1" applyFont="1" applyAlignment="1">
      <alignment horizontal="right" vertical="top" wrapText="1"/>
      <protection/>
    </xf>
    <xf numFmtId="177" fontId="8" fillId="0" borderId="0" xfId="15" applyNumberFormat="1" applyFont="1" applyBorder="1" applyAlignment="1" applyProtection="1">
      <alignment horizontal="right" vertical="top" wrapText="1"/>
      <protection locked="0"/>
    </xf>
    <xf numFmtId="4" fontId="10" fillId="0" borderId="0" xfId="15" applyNumberFormat="1" applyFont="1" applyBorder="1" applyAlignment="1" quotePrefix="1">
      <alignment horizontal="distributed" vertical="center" wrapText="1"/>
      <protection/>
    </xf>
    <xf numFmtId="4" fontId="7" fillId="0" borderId="0" xfId="15" applyNumberFormat="1" applyFont="1" applyBorder="1" applyAlignment="1" quotePrefix="1">
      <alignment horizontal="distributed" wrapText="1"/>
      <protection/>
    </xf>
    <xf numFmtId="4" fontId="10" fillId="0" borderId="0" xfId="15" applyNumberFormat="1" applyFont="1" applyBorder="1" applyAlignment="1" quotePrefix="1">
      <alignment horizontal="distributed" wrapText="1"/>
      <protection/>
    </xf>
    <xf numFmtId="177" fontId="8" fillId="0" borderId="0" xfId="15" applyNumberFormat="1" applyFont="1" applyBorder="1" applyAlignment="1">
      <alignment horizontal="right" vertical="center" wrapText="1"/>
      <protection/>
    </xf>
    <xf numFmtId="177" fontId="8" fillId="0" borderId="0" xfId="15" applyNumberFormat="1" applyFont="1" applyBorder="1" applyAlignment="1">
      <alignment horizontal="right" wrapText="1"/>
      <protection/>
    </xf>
    <xf numFmtId="177" fontId="12" fillId="0" borderId="0" xfId="15" applyNumberFormat="1" applyFont="1" applyBorder="1" applyAlignment="1">
      <alignment horizontal="right" vertical="center" wrapText="1"/>
      <protection/>
    </xf>
    <xf numFmtId="4" fontId="8" fillId="0" borderId="0" xfId="15" applyNumberFormat="1" applyFont="1" applyBorder="1" applyAlignment="1">
      <alignment horizontal="right" vertical="center" wrapText="1"/>
      <protection/>
    </xf>
    <xf numFmtId="4" fontId="8" fillId="0" borderId="0" xfId="15" applyNumberFormat="1" applyFont="1" applyBorder="1" applyAlignment="1">
      <alignment horizontal="center" vertical="center" wrapText="1"/>
      <protection/>
    </xf>
    <xf numFmtId="177" fontId="12" fillId="0" borderId="0" xfId="15" applyNumberFormat="1" applyFont="1" applyBorder="1" applyAlignment="1" applyProtection="1">
      <alignment horizontal="right" vertical="top" wrapText="1"/>
      <protection/>
    </xf>
    <xf numFmtId="4" fontId="10" fillId="0" borderId="0" xfId="15" applyNumberFormat="1" applyFont="1" applyAlignment="1" quotePrefix="1">
      <alignment horizontal="distributed" wrapText="1"/>
      <protection/>
    </xf>
    <xf numFmtId="4" fontId="7" fillId="0" borderId="0" xfId="15" applyNumberFormat="1" applyFont="1" applyAlignment="1" quotePrefix="1">
      <alignment horizontal="distributed" wrapText="1"/>
      <protection/>
    </xf>
    <xf numFmtId="4" fontId="10" fillId="0" borderId="0" xfId="15" applyNumberFormat="1" applyFont="1" applyAlignment="1" quotePrefix="1">
      <alignment horizontal="center" wrapText="1"/>
      <protection/>
    </xf>
    <xf numFmtId="177" fontId="8" fillId="0" borderId="0" xfId="15" applyNumberFormat="1" applyFont="1" applyAlignment="1">
      <alignment horizontal="right" vertical="center" wrapText="1"/>
      <protection/>
    </xf>
    <xf numFmtId="177" fontId="12" fillId="0" borderId="0" xfId="15" applyNumberFormat="1" applyFont="1" applyAlignment="1">
      <alignment horizontal="right" vertical="center" wrapText="1"/>
      <protection/>
    </xf>
    <xf numFmtId="4" fontId="8" fillId="0" borderId="0" xfId="15" applyNumberFormat="1" applyFont="1" applyAlignment="1">
      <alignment horizontal="right" vertical="center" wrapText="1"/>
      <protection/>
    </xf>
    <xf numFmtId="4" fontId="10" fillId="0" borderId="0" xfId="15" applyNumberFormat="1" applyFont="1" applyAlignment="1" quotePrefix="1">
      <alignment horizontal="distributed" vertical="center" wrapText="1"/>
      <protection/>
    </xf>
    <xf numFmtId="4" fontId="7" fillId="0" borderId="0" xfId="15" applyNumberFormat="1" applyFont="1" applyAlignment="1" quotePrefix="1">
      <alignment horizontal="distributed" vertical="center" wrapText="1"/>
      <protection/>
    </xf>
    <xf numFmtId="4" fontId="10" fillId="0" borderId="0" xfId="15" applyNumberFormat="1" applyFont="1" applyAlignment="1">
      <alignment horizontal="distributed" vertical="center" wrapText="1"/>
      <protection/>
    </xf>
    <xf numFmtId="4" fontId="12" fillId="0" borderId="0" xfId="15" applyNumberFormat="1" applyFont="1" applyAlignment="1">
      <alignment horizontal="right" vertical="top" wrapText="1"/>
      <protection/>
    </xf>
    <xf numFmtId="4" fontId="12" fillId="0" borderId="0" xfId="15" applyNumberFormat="1" applyFont="1" applyAlignment="1">
      <alignment horizontal="center" vertical="top" wrapText="1"/>
      <protection/>
    </xf>
    <xf numFmtId="4" fontId="7" fillId="0" borderId="7" xfId="15" applyNumberFormat="1" applyFont="1" applyBorder="1" applyAlignment="1">
      <alignment horizontal="distributed" vertical="center" wrapText="1"/>
      <protection/>
    </xf>
    <xf numFmtId="4" fontId="7" fillId="0" borderId="7" xfId="15" applyNumberFormat="1" applyFont="1" applyBorder="1" applyAlignment="1">
      <alignment horizontal="center" vertical="center" wrapText="1"/>
      <protection/>
    </xf>
    <xf numFmtId="176" fontId="12" fillId="0" borderId="7" xfId="15" applyNumberFormat="1" applyFont="1" applyBorder="1" applyAlignment="1">
      <alignment horizontal="right" vertical="center" wrapText="1"/>
      <protection/>
    </xf>
    <xf numFmtId="176" fontId="8" fillId="0" borderId="7" xfId="15" applyNumberFormat="1" applyFont="1" applyBorder="1" applyAlignment="1">
      <alignment horizontal="right" vertical="center" wrapText="1"/>
      <protection/>
    </xf>
    <xf numFmtId="4" fontId="8" fillId="0" borderId="7" xfId="15" applyNumberFormat="1" applyFont="1" applyBorder="1" applyAlignment="1">
      <alignment horizontal="right" vertical="center" wrapText="1"/>
      <protection/>
    </xf>
    <xf numFmtId="4" fontId="8" fillId="0" borderId="7" xfId="15" applyNumberFormat="1" applyFont="1" applyBorder="1" applyAlignment="1">
      <alignment horizontal="center" vertical="center" wrapText="1"/>
      <protection/>
    </xf>
    <xf numFmtId="3" fontId="8" fillId="0" borderId="0" xfId="15" applyNumberFormat="1" applyFont="1" applyAlignment="1">
      <alignment horizontal="right" vertical="center" wrapText="1"/>
      <protection/>
    </xf>
    <xf numFmtId="179" fontId="8" fillId="0" borderId="0" xfId="0" applyNumberFormat="1" applyFont="1" applyBorder="1" applyAlignment="1" applyProtection="1">
      <alignment horizontal="right" vertical="top" wrapText="1"/>
      <protection locked="0"/>
    </xf>
    <xf numFmtId="4" fontId="10" fillId="0" borderId="4" xfId="16" applyNumberFormat="1" applyFont="1" applyBorder="1" applyAlignment="1">
      <alignment horizontal="distributed" vertical="center" wrapText="1"/>
      <protection/>
    </xf>
    <xf numFmtId="0" fontId="2" fillId="0" borderId="8" xfId="16" applyBorder="1" applyAlignment="1">
      <alignment horizontal="distributed" vertical="center"/>
      <protection/>
    </xf>
    <xf numFmtId="0" fontId="2" fillId="0" borderId="9" xfId="16" applyBorder="1" applyAlignment="1">
      <alignment horizontal="distributed" vertical="center"/>
      <protection/>
    </xf>
    <xf numFmtId="4" fontId="10" fillId="0" borderId="10" xfId="15" applyNumberFormat="1" applyFont="1" applyBorder="1" applyAlignment="1">
      <alignment horizontal="center" vertical="center" wrapText="1"/>
      <protection/>
    </xf>
    <xf numFmtId="4" fontId="1" fillId="0" borderId="0" xfId="16" applyNumberFormat="1" applyFont="1" applyAlignment="1">
      <alignment horizontal="left" vertical="center" wrapText="1"/>
      <protection/>
    </xf>
    <xf numFmtId="4" fontId="1" fillId="0" borderId="0" xfId="16" applyNumberFormat="1" applyFont="1" applyAlignment="1">
      <alignment horizontal="center" vertical="center" wrapText="1"/>
      <protection/>
    </xf>
    <xf numFmtId="4" fontId="4" fillId="0" borderId="0" xfId="16" applyNumberFormat="1" applyFont="1" applyAlignment="1" quotePrefix="1">
      <alignment horizontal="left" vertical="center"/>
      <protection/>
    </xf>
    <xf numFmtId="0" fontId="2" fillId="0" borderId="0" xfId="16">
      <alignment/>
      <protection/>
    </xf>
    <xf numFmtId="4" fontId="5" fillId="0" borderId="0" xfId="16" applyNumberFormat="1" applyFont="1" applyAlignment="1" quotePrefix="1">
      <alignment vertical="center"/>
      <protection/>
    </xf>
    <xf numFmtId="4" fontId="7" fillId="0" borderId="0" xfId="16" applyNumberFormat="1" applyFont="1" applyAlignment="1">
      <alignment horizontal="left" vertical="center" wrapText="1"/>
      <protection/>
    </xf>
    <xf numFmtId="4" fontId="7" fillId="0" borderId="0" xfId="16" applyNumberFormat="1" applyFont="1" applyAlignment="1">
      <alignment horizontal="center" vertical="center" wrapText="1"/>
      <protection/>
    </xf>
    <xf numFmtId="4" fontId="8" fillId="0" borderId="0" xfId="16" applyNumberFormat="1" applyFont="1" applyAlignment="1">
      <alignment horizontal="center" vertical="center" wrapText="1"/>
      <protection/>
    </xf>
    <xf numFmtId="4" fontId="9" fillId="0" borderId="0" xfId="16" applyNumberFormat="1" applyFont="1" applyAlignment="1">
      <alignment horizontal="right" vertical="center"/>
      <protection/>
    </xf>
    <xf numFmtId="4" fontId="7" fillId="0" borderId="1" xfId="16" applyNumberFormat="1" applyFont="1" applyBorder="1" applyAlignment="1">
      <alignment horizontal="centerContinuous" vertical="center" wrapText="1"/>
      <protection/>
    </xf>
    <xf numFmtId="4" fontId="8" fillId="0" borderId="1" xfId="16" applyNumberFormat="1" applyFont="1" applyBorder="1" applyAlignment="1">
      <alignment horizontal="centerContinuous" vertical="center" wrapText="1"/>
      <protection/>
    </xf>
    <xf numFmtId="4" fontId="10" fillId="0" borderId="1" xfId="16" applyNumberFormat="1" applyFont="1" applyBorder="1" applyAlignment="1">
      <alignment horizontal="center" vertical="center" wrapText="1"/>
      <protection/>
    </xf>
    <xf numFmtId="4" fontId="7" fillId="0" borderId="2" xfId="16" applyNumberFormat="1" applyFont="1" applyBorder="1" applyAlignment="1">
      <alignment horizontal="centerContinuous" vertical="center" wrapText="1"/>
      <protection/>
    </xf>
    <xf numFmtId="4" fontId="8" fillId="0" borderId="2" xfId="16" applyNumberFormat="1" applyFont="1" applyBorder="1" applyAlignment="1">
      <alignment horizontal="centerContinuous" vertical="center" wrapText="1"/>
      <protection/>
    </xf>
    <xf numFmtId="4" fontId="8" fillId="0" borderId="3" xfId="16" applyNumberFormat="1" applyFont="1" applyBorder="1" applyAlignment="1">
      <alignment horizontal="centerContinuous" vertical="center" wrapText="1"/>
      <protection/>
    </xf>
    <xf numFmtId="4" fontId="10" fillId="0" borderId="2" xfId="16" applyNumberFormat="1" applyFont="1" applyBorder="1" applyAlignment="1">
      <alignment horizontal="centerContinuous" vertical="center" wrapText="1"/>
      <protection/>
    </xf>
    <xf numFmtId="4" fontId="10" fillId="0" borderId="4" xfId="16" applyNumberFormat="1" applyFont="1" applyBorder="1" applyAlignment="1">
      <alignment horizontal="distributed" vertical="center" wrapText="1"/>
      <protection/>
    </xf>
    <xf numFmtId="4" fontId="10" fillId="0" borderId="5" xfId="16" applyNumberFormat="1" applyFont="1" applyBorder="1" applyAlignment="1">
      <alignment horizontal="distributed" vertical="center" wrapText="1"/>
      <protection/>
    </xf>
    <xf numFmtId="4" fontId="7" fillId="0" borderId="5" xfId="16" applyNumberFormat="1" applyFont="1" applyBorder="1" applyAlignment="1">
      <alignment horizontal="distributed" vertical="center" wrapText="1"/>
      <protection/>
    </xf>
    <xf numFmtId="4" fontId="10" fillId="0" borderId="5" xfId="16" applyNumberFormat="1" applyFont="1" applyBorder="1" applyAlignment="1" quotePrefix="1">
      <alignment horizontal="distributed" vertical="center" wrapText="1"/>
      <protection/>
    </xf>
    <xf numFmtId="0" fontId="7" fillId="0" borderId="5" xfId="16" applyFont="1" applyBorder="1" applyAlignment="1">
      <alignment horizontal="distributed"/>
      <protection/>
    </xf>
    <xf numFmtId="4" fontId="7" fillId="0" borderId="6" xfId="16" applyNumberFormat="1" applyFont="1" applyBorder="1" applyAlignment="1" quotePrefix="1">
      <alignment horizontal="distributed" vertical="center" wrapText="1"/>
      <protection/>
    </xf>
    <xf numFmtId="4" fontId="7" fillId="0" borderId="0" xfId="16" applyNumberFormat="1" applyFont="1" applyBorder="1" applyAlignment="1">
      <alignment horizontal="distributed" vertical="center" wrapText="1"/>
      <protection/>
    </xf>
    <xf numFmtId="176" fontId="7" fillId="0" borderId="0" xfId="16" applyNumberFormat="1" applyFont="1" applyBorder="1" applyAlignment="1">
      <alignment horizontal="distributed" vertical="center" wrapText="1"/>
      <protection/>
    </xf>
    <xf numFmtId="177" fontId="7" fillId="0" borderId="0" xfId="16" applyNumberFormat="1" applyFont="1" applyBorder="1" applyAlignment="1">
      <alignment horizontal="distributed" vertical="center"/>
      <protection/>
    </xf>
    <xf numFmtId="177" fontId="7" fillId="0" borderId="0" xfId="16" applyNumberFormat="1" applyFont="1" applyBorder="1" applyAlignment="1" quotePrefix="1">
      <alignment horizontal="right" vertical="center" wrapText="1"/>
      <protection/>
    </xf>
    <xf numFmtId="177" fontId="7" fillId="0" borderId="0" xfId="16" applyNumberFormat="1" applyFont="1" applyBorder="1" applyAlignment="1">
      <alignment horizontal="right" vertical="center" wrapText="1"/>
      <protection/>
    </xf>
    <xf numFmtId="177" fontId="2" fillId="0" borderId="0" xfId="16" applyNumberFormat="1" applyBorder="1" applyAlignment="1">
      <alignment horizontal="right" wrapText="1"/>
      <protection/>
    </xf>
    <xf numFmtId="177" fontId="2" fillId="0" borderId="0" xfId="16" applyNumberFormat="1" applyBorder="1" applyAlignment="1">
      <alignment horizontal="right" vertical="center"/>
      <protection/>
    </xf>
    <xf numFmtId="177" fontId="7" fillId="0" borderId="0" xfId="16" applyNumberFormat="1" applyFont="1" applyBorder="1" applyAlignment="1">
      <alignment horizontal="right" vertical="center"/>
      <protection/>
    </xf>
    <xf numFmtId="177" fontId="10" fillId="0" borderId="0" xfId="16" applyNumberFormat="1" applyFont="1" applyBorder="1" applyAlignment="1">
      <alignment horizontal="right" vertical="center" wrapText="1"/>
      <protection/>
    </xf>
    <xf numFmtId="177" fontId="12" fillId="0" borderId="0" xfId="16" applyNumberFormat="1" applyFont="1" applyAlignment="1" applyProtection="1">
      <alignment horizontal="right" vertical="top" wrapText="1"/>
      <protection/>
    </xf>
    <xf numFmtId="4" fontId="8" fillId="0" borderId="0" xfId="16" applyNumberFormat="1" applyFont="1" applyAlignment="1">
      <alignment horizontal="right" vertical="top" wrapText="1"/>
      <protection/>
    </xf>
    <xf numFmtId="4" fontId="8" fillId="0" borderId="0" xfId="16" applyNumberFormat="1" applyFont="1" applyAlignment="1">
      <alignment horizontal="center" vertical="top" wrapText="1"/>
      <protection/>
    </xf>
    <xf numFmtId="177" fontId="8" fillId="0" borderId="0" xfId="16" applyNumberFormat="1" applyFont="1" applyAlignment="1" applyProtection="1">
      <alignment horizontal="right" vertical="top" wrapText="1"/>
      <protection locked="0"/>
    </xf>
    <xf numFmtId="4" fontId="7" fillId="0" borderId="11" xfId="16" applyNumberFormat="1" applyFont="1" applyBorder="1" applyAlignment="1" quotePrefix="1">
      <alignment horizontal="center" vertical="center"/>
      <protection/>
    </xf>
    <xf numFmtId="177" fontId="8" fillId="0" borderId="0" xfId="16" applyNumberFormat="1" applyFont="1" applyAlignment="1">
      <alignment horizontal="right" vertical="top" wrapText="1"/>
      <protection/>
    </xf>
    <xf numFmtId="4" fontId="10" fillId="0" borderId="0" xfId="16" applyNumberFormat="1" applyFont="1" applyAlignment="1" quotePrefix="1">
      <alignment horizontal="distributed" vertical="center" wrapText="1"/>
      <protection/>
    </xf>
    <xf numFmtId="4" fontId="7" fillId="0" borderId="0" xfId="16" applyNumberFormat="1" applyFont="1" applyAlignment="1" quotePrefix="1">
      <alignment horizontal="distributed" wrapText="1"/>
      <protection/>
    </xf>
    <xf numFmtId="176" fontId="10" fillId="0" borderId="0" xfId="16" applyNumberFormat="1" applyFont="1" applyAlignment="1" quotePrefix="1">
      <alignment horizontal="distributed" wrapText="1"/>
      <protection/>
    </xf>
    <xf numFmtId="177" fontId="8" fillId="0" borderId="0" xfId="16" applyNumberFormat="1" applyFont="1" applyAlignment="1">
      <alignment horizontal="right" vertical="center" wrapText="1"/>
      <protection/>
    </xf>
    <xf numFmtId="177" fontId="8" fillId="0" borderId="0" xfId="16" applyNumberFormat="1" applyFont="1" applyAlignment="1">
      <alignment horizontal="right" wrapText="1"/>
      <protection/>
    </xf>
    <xf numFmtId="177" fontId="12" fillId="0" borderId="0" xfId="16" applyNumberFormat="1" applyFont="1" applyAlignment="1">
      <alignment horizontal="right" vertical="center" wrapText="1"/>
      <protection/>
    </xf>
    <xf numFmtId="4" fontId="8" fillId="0" borderId="0" xfId="16" applyNumberFormat="1" applyFont="1" applyAlignment="1">
      <alignment horizontal="right" vertical="center" wrapText="1"/>
      <protection/>
    </xf>
    <xf numFmtId="177" fontId="12" fillId="0" borderId="0" xfId="16" applyNumberFormat="1" applyFont="1" applyBorder="1" applyAlignment="1">
      <alignment horizontal="right" vertical="top" wrapText="1"/>
      <protection/>
    </xf>
    <xf numFmtId="178" fontId="12" fillId="0" borderId="0" xfId="0" applyNumberFormat="1" applyFont="1" applyBorder="1" applyAlignment="1" applyProtection="1">
      <alignment horizontal="right" vertical="top" wrapText="1"/>
      <protection/>
    </xf>
    <xf numFmtId="177" fontId="8" fillId="0" borderId="0" xfId="16" applyNumberFormat="1" applyFont="1" applyAlignment="1" applyProtection="1">
      <alignment horizontal="right" vertical="top" wrapText="1"/>
      <protection/>
    </xf>
    <xf numFmtId="4" fontId="10" fillId="0" borderId="0" xfId="16" applyNumberFormat="1" applyFont="1" applyFill="1" applyAlignment="1" quotePrefix="1">
      <alignment horizontal="left" vertical="top" wrapText="1"/>
      <protection/>
    </xf>
    <xf numFmtId="4" fontId="10" fillId="0" borderId="0" xfId="16" applyNumberFormat="1" applyFont="1" applyAlignment="1" quotePrefix="1">
      <alignment horizontal="distributed" wrapText="1"/>
      <protection/>
    </xf>
    <xf numFmtId="176" fontId="10" fillId="0" borderId="0" xfId="16" applyNumberFormat="1" applyFont="1" applyAlignment="1" quotePrefix="1">
      <alignment horizontal="center" wrapText="1"/>
      <protection/>
    </xf>
    <xf numFmtId="4" fontId="7" fillId="0" borderId="0" xfId="16" applyNumberFormat="1" applyFont="1" applyAlignment="1" quotePrefix="1">
      <alignment horizontal="distributed" vertical="center" wrapText="1"/>
      <protection/>
    </xf>
    <xf numFmtId="176" fontId="10" fillId="0" borderId="0" xfId="16" applyNumberFormat="1" applyFont="1" applyAlignment="1">
      <alignment horizontal="distributed" vertical="center" wrapText="1"/>
      <protection/>
    </xf>
    <xf numFmtId="4" fontId="12" fillId="0" borderId="0" xfId="16" applyNumberFormat="1" applyFont="1" applyAlignment="1">
      <alignment horizontal="right" vertical="top" wrapText="1"/>
      <protection/>
    </xf>
    <xf numFmtId="4" fontId="12" fillId="0" borderId="0" xfId="16" applyNumberFormat="1" applyFont="1" applyAlignment="1">
      <alignment horizontal="center" vertical="top" wrapText="1"/>
      <protection/>
    </xf>
    <xf numFmtId="4" fontId="7" fillId="0" borderId="7" xfId="16" applyNumberFormat="1" applyFont="1" applyBorder="1" applyAlignment="1">
      <alignment horizontal="distributed" vertical="center" wrapText="1"/>
      <protection/>
    </xf>
    <xf numFmtId="176" fontId="7" fillId="0" borderId="7" xfId="16" applyNumberFormat="1" applyFont="1" applyBorder="1" applyAlignment="1">
      <alignment horizontal="center" vertical="center" wrapText="1"/>
      <protection/>
    </xf>
    <xf numFmtId="176" fontId="12" fillId="0" borderId="7" xfId="16" applyNumberFormat="1" applyFont="1" applyBorder="1" applyAlignment="1">
      <alignment horizontal="right" vertical="center" wrapText="1"/>
      <protection/>
    </xf>
    <xf numFmtId="4" fontId="10" fillId="0" borderId="12" xfId="16" applyNumberFormat="1" applyFont="1" applyBorder="1" applyAlignment="1" quotePrefix="1">
      <alignment horizontal="distributed" vertical="center" wrapText="1"/>
      <protection/>
    </xf>
    <xf numFmtId="4" fontId="10" fillId="0" borderId="13" xfId="16" applyNumberFormat="1" applyFont="1" applyBorder="1" applyAlignment="1" quotePrefix="1">
      <alignment horizontal="distributed" vertical="center" wrapText="1"/>
      <protection/>
    </xf>
    <xf numFmtId="4" fontId="10" fillId="0" borderId="14" xfId="16" applyNumberFormat="1" applyFont="1" applyBorder="1" applyAlignment="1" quotePrefix="1">
      <alignment horizontal="distributed" vertical="center" wrapText="1"/>
      <protection/>
    </xf>
    <xf numFmtId="4" fontId="7" fillId="0" borderId="15" xfId="16" applyNumberFormat="1" applyFont="1" applyBorder="1" applyAlignment="1" quotePrefix="1">
      <alignment horizontal="center" vertical="center"/>
      <protection/>
    </xf>
    <xf numFmtId="4" fontId="7" fillId="0" borderId="16" xfId="16" applyNumberFormat="1" applyFont="1" applyBorder="1" applyAlignment="1" quotePrefix="1">
      <alignment horizontal="center" vertical="center"/>
      <protection/>
    </xf>
    <xf numFmtId="176" fontId="8" fillId="0" borderId="7" xfId="16" applyNumberFormat="1" applyFont="1" applyBorder="1" applyAlignment="1">
      <alignment horizontal="right" vertical="center" wrapText="1"/>
      <protection/>
    </xf>
    <xf numFmtId="4" fontId="8" fillId="0" borderId="7" xfId="16" applyNumberFormat="1" applyFont="1" applyBorder="1" applyAlignment="1">
      <alignment horizontal="right" vertical="center" wrapText="1"/>
      <protection/>
    </xf>
    <xf numFmtId="4" fontId="8" fillId="0" borderId="7" xfId="16" applyNumberFormat="1" applyFont="1" applyBorder="1" applyAlignment="1">
      <alignment horizontal="center" vertical="center" wrapText="1"/>
      <protection/>
    </xf>
    <xf numFmtId="3" fontId="8" fillId="0" borderId="0" xfId="16" applyNumberFormat="1" applyFont="1" applyAlignment="1">
      <alignment horizontal="right" vertical="center" wrapText="1"/>
      <protection/>
    </xf>
    <xf numFmtId="177" fontId="12" fillId="0" borderId="0" xfId="16" applyNumberFormat="1" applyFont="1" applyAlignment="1" applyProtection="1">
      <alignment horizontal="right" vertical="top" wrapText="1"/>
      <protection/>
    </xf>
    <xf numFmtId="4" fontId="13" fillId="0" borderId="10" xfId="16" applyNumberFormat="1" applyFont="1" applyBorder="1" applyAlignment="1">
      <alignment horizontal="left" vertical="center" wrapText="1"/>
      <protection/>
    </xf>
    <xf numFmtId="177" fontId="12" fillId="0" borderId="0" xfId="16" applyNumberFormat="1" applyFont="1" applyAlignment="1" applyProtection="1">
      <alignment horizontal="center" vertical="top" wrapText="1"/>
      <protection/>
    </xf>
    <xf numFmtId="177" fontId="8" fillId="0" borderId="0" xfId="16" applyNumberFormat="1" applyFont="1" applyAlignment="1">
      <alignment horizontal="right" vertical="top" wrapText="1"/>
      <protection/>
    </xf>
    <xf numFmtId="4" fontId="10" fillId="0" borderId="0" xfId="16" applyNumberFormat="1" applyFont="1" applyFill="1" applyAlignment="1" quotePrefix="1">
      <alignment horizontal="left" vertical="top" wrapText="1"/>
      <protection/>
    </xf>
    <xf numFmtId="4" fontId="11" fillId="0" borderId="0" xfId="16" applyNumberFormat="1" applyFont="1" applyAlignment="1">
      <alignment horizontal="left" vertical="top" wrapText="1"/>
      <protection/>
    </xf>
    <xf numFmtId="177" fontId="8" fillId="0" borderId="0" xfId="16" applyNumberFormat="1" applyFont="1" applyAlignment="1" applyProtection="1">
      <alignment horizontal="right" vertical="top" wrapText="1"/>
      <protection/>
    </xf>
    <xf numFmtId="177" fontId="8" fillId="0" borderId="0" xfId="16" applyNumberFormat="1" applyFont="1" applyAlignment="1" applyProtection="1">
      <alignment horizontal="right" vertical="top" wrapText="1"/>
      <protection locked="0"/>
    </xf>
    <xf numFmtId="177" fontId="12" fillId="0" borderId="0" xfId="16" applyNumberFormat="1" applyFont="1" applyBorder="1" applyAlignment="1">
      <alignment horizontal="right" vertical="top" wrapText="1"/>
      <protection/>
    </xf>
    <xf numFmtId="4" fontId="10" fillId="0" borderId="0" xfId="16" applyNumberFormat="1" applyFont="1" applyFill="1" applyBorder="1" applyAlignment="1" quotePrefix="1">
      <alignment horizontal="left" vertical="top" wrapText="1"/>
      <protection/>
    </xf>
    <xf numFmtId="4" fontId="11" fillId="0" borderId="0" xfId="16" applyNumberFormat="1" applyFont="1" applyBorder="1" applyAlignment="1">
      <alignment horizontal="left" vertical="top" wrapText="1"/>
      <protection/>
    </xf>
    <xf numFmtId="4" fontId="10" fillId="0" borderId="0" xfId="16" applyNumberFormat="1" applyFont="1" applyAlignment="1">
      <alignment horizontal="left" vertical="top" wrapText="1"/>
      <protection/>
    </xf>
    <xf numFmtId="177" fontId="8" fillId="0" borderId="0" xfId="16" applyNumberFormat="1" applyFont="1" applyAlignment="1" applyProtection="1">
      <alignment horizontal="center" vertical="top" wrapText="1"/>
      <protection locked="0"/>
    </xf>
    <xf numFmtId="4" fontId="10" fillId="0" borderId="0" xfId="16" applyNumberFormat="1" applyFont="1" applyAlignment="1" quotePrefix="1">
      <alignment horizontal="left" vertical="top" wrapText="1"/>
      <protection/>
    </xf>
    <xf numFmtId="4" fontId="13" fillId="0" borderId="0" xfId="16" applyNumberFormat="1" applyFont="1" applyAlignment="1">
      <alignment horizontal="left" vertical="top" wrapText="1"/>
      <protection/>
    </xf>
    <xf numFmtId="4" fontId="10" fillId="0" borderId="4" xfId="16" applyNumberFormat="1" applyFont="1" applyBorder="1" applyAlignment="1">
      <alignment horizontal="center" vertical="center" wrapText="1"/>
      <protection/>
    </xf>
    <xf numFmtId="4" fontId="10" fillId="0" borderId="8" xfId="16" applyNumberFormat="1" applyFont="1" applyBorder="1" applyAlignment="1">
      <alignment horizontal="center" vertical="center" wrapText="1"/>
      <protection/>
    </xf>
    <xf numFmtId="4" fontId="10" fillId="0" borderId="9" xfId="16" applyNumberFormat="1" applyFont="1" applyBorder="1" applyAlignment="1">
      <alignment horizontal="center" vertical="center" wrapText="1"/>
      <protection/>
    </xf>
    <xf numFmtId="177" fontId="12" fillId="0" borderId="0" xfId="16" applyNumberFormat="1" applyFont="1" applyBorder="1" applyAlignment="1" applyProtection="1">
      <alignment horizontal="right" vertical="top" wrapText="1"/>
      <protection/>
    </xf>
    <xf numFmtId="0" fontId="2" fillId="0" borderId="8" xfId="16" applyBorder="1" applyAlignment="1">
      <alignment wrapText="1"/>
      <protection/>
    </xf>
    <xf numFmtId="0" fontId="2" fillId="0" borderId="9" xfId="16" applyBorder="1" applyAlignment="1">
      <alignment wrapText="1"/>
      <protection/>
    </xf>
    <xf numFmtId="4" fontId="10" fillId="0" borderId="10" xfId="16" applyNumberFormat="1" applyFont="1" applyBorder="1" applyAlignment="1" quotePrefix="1">
      <alignment horizontal="center" vertical="center" wrapText="1"/>
      <protection/>
    </xf>
    <xf numFmtId="4" fontId="10" fillId="0" borderId="17" xfId="16" applyNumberFormat="1" applyFont="1" applyBorder="1" applyAlignment="1" quotePrefix="1">
      <alignment horizontal="center" vertical="center" wrapText="1"/>
      <protection/>
    </xf>
    <xf numFmtId="4" fontId="10" fillId="0" borderId="0" xfId="16" applyNumberFormat="1" applyFont="1" applyBorder="1" applyAlignment="1" quotePrefix="1">
      <alignment horizontal="center" vertical="center" wrapText="1"/>
      <protection/>
    </xf>
    <xf numFmtId="4" fontId="10" fillId="0" borderId="5" xfId="16" applyNumberFormat="1" applyFont="1" applyBorder="1" applyAlignment="1" quotePrefix="1">
      <alignment horizontal="center" vertical="center" wrapText="1"/>
      <protection/>
    </xf>
    <xf numFmtId="4" fontId="10" fillId="0" borderId="7" xfId="16" applyNumberFormat="1" applyFont="1" applyBorder="1" applyAlignment="1" quotePrefix="1">
      <alignment horizontal="center" vertical="center" wrapText="1"/>
      <protection/>
    </xf>
    <xf numFmtId="4" fontId="10" fillId="0" borderId="6" xfId="16" applyNumberFormat="1" applyFont="1" applyBorder="1" applyAlignment="1" quotePrefix="1">
      <alignment horizontal="center" vertical="center" wrapText="1"/>
      <protection/>
    </xf>
    <xf numFmtId="4" fontId="10" fillId="0" borderId="17" xfId="15" applyNumberFormat="1" applyFont="1" applyBorder="1" applyAlignment="1">
      <alignment horizontal="center" vertical="center" wrapText="1"/>
      <protection/>
    </xf>
    <xf numFmtId="4" fontId="10" fillId="0" borderId="0" xfId="15" applyNumberFormat="1" applyFont="1" applyBorder="1" applyAlignment="1">
      <alignment horizontal="center" vertical="center" wrapText="1"/>
      <protection/>
    </xf>
    <xf numFmtId="4" fontId="10" fillId="0" borderId="5" xfId="15" applyNumberFormat="1" applyFont="1" applyBorder="1" applyAlignment="1">
      <alignment horizontal="center" vertical="center" wrapText="1"/>
      <protection/>
    </xf>
    <xf numFmtId="4" fontId="10" fillId="0" borderId="7" xfId="15" applyNumberFormat="1" applyFont="1" applyBorder="1" applyAlignment="1">
      <alignment horizontal="center" vertical="center" wrapText="1"/>
      <protection/>
    </xf>
    <xf numFmtId="4" fontId="10" fillId="0" borderId="6" xfId="15" applyNumberFormat="1" applyFont="1" applyBorder="1" applyAlignment="1">
      <alignment horizontal="center" vertical="center" wrapText="1"/>
      <protection/>
    </xf>
    <xf numFmtId="4" fontId="10" fillId="0" borderId="12" xfId="15" applyNumberFormat="1" applyFont="1" applyBorder="1" applyAlignment="1" quotePrefix="1">
      <alignment horizontal="center" vertical="center" wrapText="1"/>
      <protection/>
    </xf>
    <xf numFmtId="4" fontId="10" fillId="0" borderId="13" xfId="15" applyNumberFormat="1" applyFont="1" applyBorder="1" applyAlignment="1" quotePrefix="1">
      <alignment horizontal="center" vertical="center" wrapText="1"/>
      <protection/>
    </xf>
    <xf numFmtId="4" fontId="10" fillId="0" borderId="14" xfId="15" applyNumberFormat="1" applyFont="1" applyBorder="1" applyAlignment="1" quotePrefix="1">
      <alignment horizontal="center" vertical="center" wrapText="1"/>
      <protection/>
    </xf>
    <xf numFmtId="4" fontId="7" fillId="0" borderId="15" xfId="15" applyNumberFormat="1" applyFont="1" applyBorder="1" applyAlignment="1" quotePrefix="1">
      <alignment horizontal="center" vertical="center"/>
      <protection/>
    </xf>
    <xf numFmtId="4" fontId="7" fillId="0" borderId="16" xfId="15" applyNumberFormat="1" applyFont="1" applyBorder="1" applyAlignment="1" quotePrefix="1">
      <alignment horizontal="center" vertical="center"/>
      <protection/>
    </xf>
    <xf numFmtId="4" fontId="7" fillId="0" borderId="11" xfId="15" applyNumberFormat="1" applyFont="1" applyBorder="1" applyAlignment="1" quotePrefix="1">
      <alignment horizontal="center" vertical="center"/>
      <protection/>
    </xf>
    <xf numFmtId="4" fontId="10" fillId="0" borderId="4" xfId="15" applyNumberFormat="1" applyFont="1" applyBorder="1" applyAlignment="1">
      <alignment horizontal="distributed" vertical="center" wrapText="1"/>
      <protection/>
    </xf>
    <xf numFmtId="0" fontId="2" fillId="0" borderId="8" xfId="15" applyBorder="1" applyAlignment="1">
      <alignment horizontal="distributed" vertical="center"/>
      <protection/>
    </xf>
    <xf numFmtId="0" fontId="2" fillId="0" borderId="9" xfId="15" applyBorder="1" applyAlignment="1">
      <alignment horizontal="distributed" vertical="center"/>
      <protection/>
    </xf>
    <xf numFmtId="4" fontId="10" fillId="0" borderId="4" xfId="15" applyNumberFormat="1" applyFont="1" applyBorder="1" applyAlignment="1">
      <alignment horizontal="center" vertical="center" wrapText="1"/>
      <protection/>
    </xf>
    <xf numFmtId="4" fontId="10" fillId="0" borderId="8" xfId="15" applyNumberFormat="1" applyFont="1" applyBorder="1" applyAlignment="1">
      <alignment horizontal="center" vertical="center" wrapText="1"/>
      <protection/>
    </xf>
    <xf numFmtId="4" fontId="10" fillId="0" borderId="9" xfId="15" applyNumberFormat="1" applyFont="1" applyBorder="1" applyAlignment="1">
      <alignment horizontal="center" vertical="center" wrapText="1"/>
      <protection/>
    </xf>
    <xf numFmtId="0" fontId="2" fillId="0" borderId="8" xfId="15" applyBorder="1" applyAlignment="1">
      <alignment wrapText="1"/>
      <protection/>
    </xf>
    <xf numFmtId="0" fontId="2" fillId="0" borderId="9" xfId="15" applyBorder="1" applyAlignment="1">
      <alignment wrapText="1"/>
      <protection/>
    </xf>
    <xf numFmtId="4" fontId="11" fillId="0" borderId="0" xfId="15" applyNumberFormat="1" applyFont="1" applyAlignment="1">
      <alignment horizontal="left" vertical="top" wrapText="1"/>
      <protection/>
    </xf>
    <xf numFmtId="177" fontId="12" fillId="0" borderId="0" xfId="15" applyNumberFormat="1" applyFont="1" applyAlignment="1" applyProtection="1">
      <alignment horizontal="right" vertical="top" wrapText="1"/>
      <protection/>
    </xf>
    <xf numFmtId="177" fontId="8" fillId="0" borderId="0" xfId="15" applyNumberFormat="1" applyFont="1" applyAlignment="1" applyProtection="1">
      <alignment horizontal="right" vertical="top" wrapText="1"/>
      <protection locked="0"/>
    </xf>
    <xf numFmtId="177" fontId="8" fillId="0" borderId="0" xfId="15" applyNumberFormat="1" applyFont="1" applyAlignment="1">
      <alignment horizontal="right" vertical="top" wrapText="1"/>
      <protection/>
    </xf>
    <xf numFmtId="177" fontId="8" fillId="0" borderId="0" xfId="15" applyNumberFormat="1" applyFont="1" applyAlignment="1" applyProtection="1">
      <alignment horizontal="center" vertical="top" wrapText="1"/>
      <protection locked="0"/>
    </xf>
    <xf numFmtId="4" fontId="13" fillId="0" borderId="0" xfId="15" applyNumberFormat="1" applyFont="1" applyAlignment="1">
      <alignment horizontal="left" vertical="top" wrapText="1"/>
      <protection/>
    </xf>
    <xf numFmtId="4" fontId="10" fillId="0" borderId="0" xfId="15" applyNumberFormat="1" applyFont="1" applyAlignment="1" quotePrefix="1">
      <alignment horizontal="left" vertical="top" wrapText="1"/>
      <protection/>
    </xf>
    <xf numFmtId="4" fontId="10" fillId="0" borderId="0" xfId="15" applyNumberFormat="1" applyFont="1" applyAlignment="1">
      <alignment horizontal="left" vertical="top" wrapText="1"/>
      <protection/>
    </xf>
    <xf numFmtId="177" fontId="12" fillId="0" borderId="0" xfId="15" applyNumberFormat="1" applyFont="1" applyAlignment="1" applyProtection="1">
      <alignment horizontal="center" vertical="top" wrapText="1"/>
      <protection/>
    </xf>
    <xf numFmtId="177" fontId="8" fillId="0" borderId="0" xfId="15" applyNumberFormat="1" applyFont="1" applyBorder="1" applyAlignment="1" applyProtection="1">
      <alignment horizontal="right" vertical="top" wrapText="1"/>
      <protection locked="0"/>
    </xf>
    <xf numFmtId="177" fontId="8" fillId="0" borderId="0" xfId="15" applyNumberFormat="1" applyFont="1" applyBorder="1" applyAlignment="1">
      <alignment horizontal="right" vertical="top" wrapText="1"/>
      <protection/>
    </xf>
    <xf numFmtId="4" fontId="10" fillId="0" borderId="0" xfId="15" applyNumberFormat="1" applyFont="1" applyBorder="1" applyAlignment="1" quotePrefix="1">
      <alignment horizontal="left" vertical="top" wrapText="1"/>
      <protection/>
    </xf>
    <xf numFmtId="177" fontId="8" fillId="0" borderId="0" xfId="15" applyNumberFormat="1" applyFont="1" applyBorder="1" applyAlignment="1" applyProtection="1">
      <alignment horizontal="center" vertical="top" wrapText="1"/>
      <protection locked="0"/>
    </xf>
    <xf numFmtId="4" fontId="10" fillId="0" borderId="0" xfId="15" applyNumberFormat="1" applyFont="1" applyFill="1" applyAlignment="1" quotePrefix="1">
      <alignment horizontal="left" vertical="top" wrapText="1"/>
      <protection/>
    </xf>
    <xf numFmtId="177" fontId="12" fillId="0" borderId="0" xfId="15" applyNumberFormat="1" applyFont="1" applyAlignment="1">
      <alignment horizontal="right" vertical="top" wrapText="1"/>
      <protection/>
    </xf>
    <xf numFmtId="177" fontId="12" fillId="0" borderId="0" xfId="15" applyNumberFormat="1" applyFont="1" applyAlignment="1">
      <alignment horizontal="center" vertical="top" wrapText="1"/>
      <protection/>
    </xf>
    <xf numFmtId="4" fontId="13" fillId="0" borderId="10" xfId="15" applyNumberFormat="1" applyFont="1" applyBorder="1" applyAlignment="1">
      <alignment horizontal="left" vertical="center" wrapText="1"/>
      <protection/>
    </xf>
    <xf numFmtId="4" fontId="11" fillId="0" borderId="0" xfId="15" applyNumberFormat="1" applyFont="1" applyAlignment="1">
      <alignment horizontal="distributed" vertical="top" wrapText="1"/>
      <protection/>
    </xf>
    <xf numFmtId="4" fontId="15" fillId="0" borderId="0" xfId="15" applyNumberFormat="1" applyFont="1" applyAlignment="1">
      <alignment horizontal="distributed" vertical="top" wrapText="1"/>
      <protection/>
    </xf>
  </cellXfs>
  <cellStyles count="8">
    <cellStyle name="Normal" xfId="0"/>
    <cellStyle name="一般_乙136長期債務(償還)綜計表" xfId="15"/>
    <cellStyle name="一般_乙136長期債務(舉借)綜計表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zoomScale="75" zoomScaleNormal="75" workbookViewId="0" topLeftCell="A1">
      <selection activeCell="E28" sqref="E28"/>
    </sheetView>
  </sheetViews>
  <sheetFormatPr defaultColWidth="9.00390625" defaultRowHeight="27.75" customHeight="1"/>
  <cols>
    <col min="1" max="1" width="10.75390625" style="82" customWidth="1"/>
    <col min="2" max="2" width="1.37890625" style="82" customWidth="1"/>
    <col min="3" max="3" width="17.25390625" style="83" customWidth="1"/>
    <col min="4" max="4" width="15.75390625" style="84" customWidth="1"/>
    <col min="5" max="5" width="16.25390625" style="84" customWidth="1"/>
    <col min="6" max="6" width="12.25390625" style="84" customWidth="1"/>
    <col min="7" max="7" width="15.625" style="84" customWidth="1"/>
    <col min="8" max="8" width="9.25390625" style="84" customWidth="1"/>
    <col min="9" max="9" width="4.75390625" style="84" customWidth="1"/>
    <col min="10" max="10" width="4.50390625" style="84" customWidth="1"/>
    <col min="11" max="11" width="6.625" style="84" customWidth="1"/>
    <col min="12" max="12" width="15.875" style="84" customWidth="1"/>
    <col min="13" max="13" width="15.50390625" style="84" customWidth="1"/>
    <col min="14" max="14" width="15.625" style="84" customWidth="1"/>
    <col min="15" max="15" width="15.00390625" style="84" customWidth="1"/>
    <col min="16" max="16" width="15.625" style="84" customWidth="1"/>
    <col min="17" max="17" width="13.75390625" style="84" customWidth="1"/>
    <col min="18" max="19" width="4.875" style="84" customWidth="1"/>
    <col min="20" max="20" width="13.875" style="84" customWidth="1"/>
    <col min="21" max="21" width="15.875" style="84" customWidth="1"/>
    <col min="22" max="22" width="15.25390625" style="84" customWidth="1"/>
    <col min="23" max="16384" width="9.00390625" style="84" customWidth="1"/>
  </cols>
  <sheetData>
    <row r="1" spans="1:21" s="78" customFormat="1" ht="48" customHeight="1">
      <c r="A1" s="77"/>
      <c r="B1" s="77"/>
      <c r="E1" s="79" t="s">
        <v>40</v>
      </c>
      <c r="H1" s="80"/>
      <c r="M1" s="79" t="s">
        <v>1</v>
      </c>
      <c r="P1" s="80"/>
      <c r="R1" s="81" t="s">
        <v>41</v>
      </c>
      <c r="S1" s="81"/>
      <c r="T1" s="81"/>
      <c r="U1" s="81"/>
    </row>
    <row r="2" ht="27" customHeight="1" thickBot="1">
      <c r="V2" s="85" t="s">
        <v>3</v>
      </c>
    </row>
    <row r="3" spans="1:22" ht="28.5" customHeight="1">
      <c r="A3" s="164" t="s">
        <v>4</v>
      </c>
      <c r="B3" s="164"/>
      <c r="C3" s="165"/>
      <c r="D3" s="86"/>
      <c r="E3" s="87"/>
      <c r="F3" s="88" t="s">
        <v>42</v>
      </c>
      <c r="G3" s="87"/>
      <c r="H3" s="87"/>
      <c r="I3" s="87"/>
      <c r="J3" s="87"/>
      <c r="K3" s="88" t="s">
        <v>43</v>
      </c>
      <c r="L3" s="87"/>
      <c r="M3" s="87"/>
      <c r="N3" s="88" t="s">
        <v>7</v>
      </c>
      <c r="O3" s="87"/>
      <c r="P3" s="87"/>
      <c r="Q3" s="87"/>
      <c r="R3" s="87"/>
      <c r="S3" s="88" t="s">
        <v>8</v>
      </c>
      <c r="T3" s="88"/>
      <c r="U3" s="87"/>
      <c r="V3" s="87"/>
    </row>
    <row r="4" spans="1:22" ht="22.5" customHeight="1">
      <c r="A4" s="166"/>
      <c r="B4" s="166"/>
      <c r="C4" s="167"/>
      <c r="D4" s="89" t="s">
        <v>9</v>
      </c>
      <c r="E4" s="90"/>
      <c r="F4" s="90"/>
      <c r="G4" s="90"/>
      <c r="H4" s="90"/>
      <c r="I4" s="90"/>
      <c r="J4" s="90"/>
      <c r="K4" s="90"/>
      <c r="L4" s="91"/>
      <c r="M4" s="92" t="s">
        <v>10</v>
      </c>
      <c r="N4" s="90"/>
      <c r="O4" s="90"/>
      <c r="P4" s="90"/>
      <c r="Q4" s="90"/>
      <c r="R4" s="90"/>
      <c r="S4" s="90"/>
      <c r="T4" s="90"/>
      <c r="U4" s="91"/>
      <c r="V4" s="134" t="s">
        <v>11</v>
      </c>
    </row>
    <row r="5" spans="1:22" ht="25.5" customHeight="1">
      <c r="A5" s="166"/>
      <c r="B5" s="166"/>
      <c r="C5" s="167"/>
      <c r="D5" s="92" t="s">
        <v>12</v>
      </c>
      <c r="E5" s="89"/>
      <c r="F5" s="90"/>
      <c r="G5" s="91"/>
      <c r="H5" s="137" t="s">
        <v>13</v>
      </c>
      <c r="I5" s="138"/>
      <c r="J5" s="138"/>
      <c r="K5" s="112"/>
      <c r="L5" s="73" t="s">
        <v>14</v>
      </c>
      <c r="M5" s="92" t="s">
        <v>15</v>
      </c>
      <c r="N5" s="90"/>
      <c r="O5" s="90"/>
      <c r="P5" s="91"/>
      <c r="Q5" s="137" t="s">
        <v>16</v>
      </c>
      <c r="R5" s="138"/>
      <c r="S5" s="138"/>
      <c r="T5" s="112"/>
      <c r="U5" s="73" t="s">
        <v>14</v>
      </c>
      <c r="V5" s="135"/>
    </row>
    <row r="6" spans="1:22" ht="19.5" customHeight="1">
      <c r="A6" s="166"/>
      <c r="B6" s="166"/>
      <c r="C6" s="167"/>
      <c r="D6" s="158" t="s">
        <v>44</v>
      </c>
      <c r="E6" s="93" t="s">
        <v>45</v>
      </c>
      <c r="F6" s="94" t="s">
        <v>46</v>
      </c>
      <c r="G6" s="158" t="s">
        <v>20</v>
      </c>
      <c r="H6" s="94" t="s">
        <v>44</v>
      </c>
      <c r="I6" s="159" t="s">
        <v>47</v>
      </c>
      <c r="J6" s="158" t="s">
        <v>22</v>
      </c>
      <c r="K6" s="158" t="s">
        <v>20</v>
      </c>
      <c r="L6" s="74"/>
      <c r="M6" s="158" t="s">
        <v>44</v>
      </c>
      <c r="N6" s="93" t="s">
        <v>45</v>
      </c>
      <c r="O6" s="94" t="s">
        <v>46</v>
      </c>
      <c r="P6" s="158" t="s">
        <v>20</v>
      </c>
      <c r="Q6" s="94" t="s">
        <v>44</v>
      </c>
      <c r="R6" s="159" t="s">
        <v>47</v>
      </c>
      <c r="S6" s="158" t="s">
        <v>22</v>
      </c>
      <c r="T6" s="158" t="s">
        <v>20</v>
      </c>
      <c r="U6" s="74"/>
      <c r="V6" s="135"/>
    </row>
    <row r="7" spans="1:22" ht="11.25" customHeight="1">
      <c r="A7" s="166"/>
      <c r="B7" s="166"/>
      <c r="C7" s="167"/>
      <c r="D7" s="159"/>
      <c r="E7" s="95" t="s">
        <v>23</v>
      </c>
      <c r="F7" s="96"/>
      <c r="G7" s="159"/>
      <c r="H7" s="97"/>
      <c r="I7" s="162"/>
      <c r="J7" s="159"/>
      <c r="K7" s="159"/>
      <c r="L7" s="74"/>
      <c r="M7" s="159"/>
      <c r="N7" s="95" t="s">
        <v>23</v>
      </c>
      <c r="P7" s="159"/>
      <c r="Q7" s="97"/>
      <c r="R7" s="162"/>
      <c r="S7" s="159"/>
      <c r="T7" s="159"/>
      <c r="U7" s="74"/>
      <c r="V7" s="135"/>
    </row>
    <row r="8" spans="1:22" ht="27" customHeight="1" thickBot="1">
      <c r="A8" s="168"/>
      <c r="B8" s="168"/>
      <c r="C8" s="169"/>
      <c r="D8" s="160"/>
      <c r="E8" s="98" t="s">
        <v>24</v>
      </c>
      <c r="F8" s="98" t="s">
        <v>25</v>
      </c>
      <c r="G8" s="160"/>
      <c r="H8" s="98" t="s">
        <v>26</v>
      </c>
      <c r="I8" s="163"/>
      <c r="J8" s="160"/>
      <c r="K8" s="160"/>
      <c r="L8" s="75"/>
      <c r="M8" s="160"/>
      <c r="N8" s="98" t="s">
        <v>24</v>
      </c>
      <c r="O8" s="98" t="s">
        <v>25</v>
      </c>
      <c r="P8" s="160"/>
      <c r="Q8" s="98" t="s">
        <v>26</v>
      </c>
      <c r="R8" s="163"/>
      <c r="S8" s="160"/>
      <c r="T8" s="160"/>
      <c r="U8" s="75"/>
      <c r="V8" s="136"/>
    </row>
    <row r="9" spans="1:22" ht="21.75" customHeight="1">
      <c r="A9" s="99"/>
      <c r="B9" s="99"/>
      <c r="C9" s="100"/>
      <c r="D9" s="101"/>
      <c r="E9" s="102"/>
      <c r="F9" s="102"/>
      <c r="G9" s="103"/>
      <c r="H9" s="102"/>
      <c r="I9" s="104"/>
      <c r="J9" s="103"/>
      <c r="K9" s="103"/>
      <c r="L9" s="105"/>
      <c r="M9" s="106"/>
      <c r="N9" s="102"/>
      <c r="O9" s="102"/>
      <c r="P9" s="103"/>
      <c r="Q9" s="102"/>
      <c r="R9" s="104"/>
      <c r="S9" s="107"/>
      <c r="T9" s="103"/>
      <c r="U9" s="105"/>
      <c r="V9" s="103"/>
    </row>
    <row r="10" spans="1:27" s="110" customFormat="1" ht="19.5" customHeight="1">
      <c r="A10" s="148" t="s">
        <v>27</v>
      </c>
      <c r="B10" s="148"/>
      <c r="C10" s="148"/>
      <c r="D10" s="143">
        <f>SUM(D12:D21)</f>
        <v>72790000000</v>
      </c>
      <c r="E10" s="108">
        <f>E12+E14+E16+E18+E20</f>
        <v>37190000000</v>
      </c>
      <c r="F10" s="108">
        <f>F12+F14+F16+F18+F20</f>
        <v>0</v>
      </c>
      <c r="G10" s="143">
        <f>SUM(D10:F11)</f>
        <v>140547000000</v>
      </c>
      <c r="H10" s="108">
        <f>H12+H14+H16+H18+H20</f>
        <v>0</v>
      </c>
      <c r="I10" s="143">
        <f>SUM(I12:I21)</f>
        <v>0</v>
      </c>
      <c r="J10" s="143">
        <f>SUM(J12:J21)</f>
        <v>0</v>
      </c>
      <c r="K10" s="161">
        <f>SUM(H10:J11)</f>
        <v>0</v>
      </c>
      <c r="L10" s="143">
        <f>G10+K10</f>
        <v>140547000000</v>
      </c>
      <c r="M10" s="143">
        <f>SUM(M12:M21)</f>
        <v>94030997102</v>
      </c>
      <c r="N10" s="108">
        <f>N12+N14+N16+N18+N20</f>
        <v>60000000000</v>
      </c>
      <c r="O10" s="108">
        <f>O12+O14+O16+O18+O20</f>
        <v>0</v>
      </c>
      <c r="P10" s="143">
        <f>SUM(M10:O11)</f>
        <v>183690997102</v>
      </c>
      <c r="Q10" s="108">
        <f>Q12+Q14+Q16+Q18+Q20</f>
        <v>6500000000</v>
      </c>
      <c r="R10" s="143">
        <f>SUM(R12:R21)</f>
        <v>0</v>
      </c>
      <c r="S10" s="143">
        <f>SUM(S12:S21)</f>
        <v>0</v>
      </c>
      <c r="T10" s="143">
        <f>SUM(Q10:S11)</f>
        <v>6500000000</v>
      </c>
      <c r="U10" s="143">
        <f>P10+T10</f>
        <v>190190997102</v>
      </c>
      <c r="V10" s="143">
        <f>L10-U10</f>
        <v>-49643997102</v>
      </c>
      <c r="W10" s="109"/>
      <c r="X10" s="109"/>
      <c r="Y10" s="109"/>
      <c r="Z10" s="109"/>
      <c r="AA10" s="109"/>
    </row>
    <row r="11" spans="1:27" s="110" customFormat="1" ht="15" customHeight="1">
      <c r="A11" s="148"/>
      <c r="B11" s="148"/>
      <c r="C11" s="148"/>
      <c r="D11" s="143"/>
      <c r="E11" s="34">
        <f>E13+E15+E17+E19+E21</f>
        <v>30567000000</v>
      </c>
      <c r="F11" s="34">
        <f>F13+F15+F17+F19+F21</f>
        <v>0</v>
      </c>
      <c r="G11" s="143"/>
      <c r="H11" s="34">
        <f>H13+H15+H17+H19+H21</f>
        <v>0</v>
      </c>
      <c r="I11" s="143"/>
      <c r="J11" s="143"/>
      <c r="K11" s="161"/>
      <c r="L11" s="143"/>
      <c r="M11" s="143"/>
      <c r="N11" s="34">
        <f>N13+N15+N17+N19+N21</f>
        <v>29660000000</v>
      </c>
      <c r="O11" s="34">
        <f>O13+O15+O17+O19+O21</f>
        <v>0</v>
      </c>
      <c r="P11" s="143"/>
      <c r="Q11" s="34">
        <f>Q13+Q15+Q17+Q19+Q21</f>
        <v>0</v>
      </c>
      <c r="R11" s="143"/>
      <c r="S11" s="143"/>
      <c r="T11" s="143"/>
      <c r="U11" s="143"/>
      <c r="V11" s="143"/>
      <c r="W11" s="109"/>
      <c r="X11" s="109"/>
      <c r="Y11" s="109"/>
      <c r="Z11" s="109"/>
      <c r="AA11" s="109"/>
    </row>
    <row r="12" spans="1:27" s="110" customFormat="1" ht="24.75" customHeight="1">
      <c r="A12" s="157" t="s">
        <v>48</v>
      </c>
      <c r="B12" s="157"/>
      <c r="C12" s="157"/>
      <c r="D12" s="150"/>
      <c r="E12" s="111"/>
      <c r="F12" s="111"/>
      <c r="G12" s="146">
        <f>SUM(D12:F13)</f>
        <v>0</v>
      </c>
      <c r="H12" s="111"/>
      <c r="I12" s="150"/>
      <c r="J12" s="150"/>
      <c r="K12" s="146">
        <f>SUM(H12:J13)</f>
        <v>0</v>
      </c>
      <c r="L12" s="146">
        <f>G12+K12</f>
        <v>0</v>
      </c>
      <c r="M12" s="150">
        <v>1500000000</v>
      </c>
      <c r="N12" s="111"/>
      <c r="O12" s="111"/>
      <c r="P12" s="146">
        <f>SUM(M12:O13)</f>
        <v>1500000000</v>
      </c>
      <c r="Q12" s="111"/>
      <c r="R12" s="150"/>
      <c r="S12" s="150"/>
      <c r="T12" s="146">
        <f>SUM(Q12:S13)</f>
        <v>0</v>
      </c>
      <c r="U12" s="146">
        <f>P12+T12</f>
        <v>1500000000</v>
      </c>
      <c r="V12" s="146">
        <f>L12-U12</f>
        <v>-1500000000</v>
      </c>
      <c r="W12" s="109"/>
      <c r="X12" s="109"/>
      <c r="Y12" s="109"/>
      <c r="Z12" s="109"/>
      <c r="AA12" s="109"/>
    </row>
    <row r="13" spans="1:27" s="110" customFormat="1" ht="36" customHeight="1">
      <c r="A13" s="157"/>
      <c r="B13" s="157"/>
      <c r="C13" s="157"/>
      <c r="D13" s="150"/>
      <c r="E13" s="38"/>
      <c r="F13" s="38"/>
      <c r="G13" s="146"/>
      <c r="H13" s="38"/>
      <c r="I13" s="150"/>
      <c r="J13" s="150"/>
      <c r="K13" s="146"/>
      <c r="L13" s="146"/>
      <c r="M13" s="150"/>
      <c r="N13" s="38"/>
      <c r="O13" s="38"/>
      <c r="P13" s="146"/>
      <c r="Q13" s="38"/>
      <c r="R13" s="150"/>
      <c r="S13" s="150"/>
      <c r="T13" s="146"/>
      <c r="U13" s="146"/>
      <c r="V13" s="146"/>
      <c r="W13" s="109"/>
      <c r="X13" s="109"/>
      <c r="Y13" s="109"/>
      <c r="Z13" s="109"/>
      <c r="AA13" s="109"/>
    </row>
    <row r="14" spans="1:27" s="110" customFormat="1" ht="24.75" customHeight="1">
      <c r="A14" s="156" t="s">
        <v>49</v>
      </c>
      <c r="B14" s="156"/>
      <c r="C14" s="156"/>
      <c r="D14" s="150">
        <v>13500000000</v>
      </c>
      <c r="E14" s="111"/>
      <c r="F14" s="111"/>
      <c r="G14" s="146">
        <f>SUM(D14:F15)</f>
        <v>13500000000</v>
      </c>
      <c r="H14" s="111"/>
      <c r="I14" s="150"/>
      <c r="J14" s="150"/>
      <c r="K14" s="146">
        <f>SUM(H14:J15)</f>
        <v>0</v>
      </c>
      <c r="L14" s="146">
        <f>G14+K14</f>
        <v>13500000000</v>
      </c>
      <c r="M14" s="150">
        <v>26052734000</v>
      </c>
      <c r="N14" s="111">
        <v>10000000000</v>
      </c>
      <c r="O14" s="111"/>
      <c r="P14" s="146">
        <f>SUM(M14:O15)</f>
        <v>36052734000</v>
      </c>
      <c r="Q14" s="111"/>
      <c r="R14" s="150"/>
      <c r="S14" s="150"/>
      <c r="T14" s="146">
        <f>SUM(Q14:S15)</f>
        <v>0</v>
      </c>
      <c r="U14" s="146">
        <f>P14+T14</f>
        <v>36052734000</v>
      </c>
      <c r="V14" s="146">
        <f>L14-U14</f>
        <v>-22552734000</v>
      </c>
      <c r="W14" s="109"/>
      <c r="X14" s="109"/>
      <c r="Y14" s="109"/>
      <c r="Z14" s="109"/>
      <c r="AA14" s="109"/>
    </row>
    <row r="15" spans="1:27" s="110" customFormat="1" ht="24.75" customHeight="1">
      <c r="A15" s="156"/>
      <c r="B15" s="156"/>
      <c r="C15" s="156"/>
      <c r="D15" s="150"/>
      <c r="E15" s="38"/>
      <c r="F15" s="38"/>
      <c r="G15" s="146"/>
      <c r="H15" s="38"/>
      <c r="I15" s="150"/>
      <c r="J15" s="150"/>
      <c r="K15" s="146"/>
      <c r="L15" s="146"/>
      <c r="M15" s="150"/>
      <c r="N15" s="38"/>
      <c r="O15" s="38"/>
      <c r="P15" s="146"/>
      <c r="Q15" s="38"/>
      <c r="R15" s="150"/>
      <c r="S15" s="150"/>
      <c r="T15" s="146"/>
      <c r="U15" s="146"/>
      <c r="V15" s="146"/>
      <c r="W15" s="109"/>
      <c r="X15" s="109"/>
      <c r="Y15" s="109"/>
      <c r="Z15" s="109"/>
      <c r="AA15" s="109"/>
    </row>
    <row r="16" spans="1:27" s="110" customFormat="1" ht="19.5" customHeight="1">
      <c r="A16" s="156" t="s">
        <v>50</v>
      </c>
      <c r="B16" s="156"/>
      <c r="C16" s="156"/>
      <c r="D16" s="150">
        <v>47250000000</v>
      </c>
      <c r="E16" s="111">
        <v>37190000000</v>
      </c>
      <c r="F16" s="111"/>
      <c r="G16" s="146">
        <f>SUM(D16:F17)</f>
        <v>115007000000</v>
      </c>
      <c r="H16" s="111"/>
      <c r="I16" s="150"/>
      <c r="J16" s="150"/>
      <c r="K16" s="146">
        <f>SUM(H16:J17)</f>
        <v>0</v>
      </c>
      <c r="L16" s="146">
        <f>G16+K16</f>
        <v>115007000000</v>
      </c>
      <c r="M16" s="150">
        <v>49281000000</v>
      </c>
      <c r="N16" s="111">
        <v>50000000000</v>
      </c>
      <c r="O16" s="111"/>
      <c r="P16" s="146">
        <f>SUM(M16:O17)</f>
        <v>128941000000</v>
      </c>
      <c r="Q16" s="111">
        <v>6500000000</v>
      </c>
      <c r="R16" s="150"/>
      <c r="S16" s="150"/>
      <c r="T16" s="146">
        <f>SUM(Q16:S17)</f>
        <v>6500000000</v>
      </c>
      <c r="U16" s="146">
        <f>P16+T16</f>
        <v>135441000000</v>
      </c>
      <c r="V16" s="146">
        <f>L16-U16</f>
        <v>-20434000000</v>
      </c>
      <c r="W16" s="109"/>
      <c r="X16" s="109"/>
      <c r="Y16" s="109"/>
      <c r="Z16" s="109"/>
      <c r="AA16" s="109"/>
    </row>
    <row r="17" spans="1:27" s="110" customFormat="1" ht="19.5" customHeight="1">
      <c r="A17" s="156"/>
      <c r="B17" s="156"/>
      <c r="C17" s="156"/>
      <c r="D17" s="150"/>
      <c r="E17" s="38">
        <v>30567000000</v>
      </c>
      <c r="F17" s="38"/>
      <c r="G17" s="146"/>
      <c r="H17" s="38"/>
      <c r="I17" s="150"/>
      <c r="J17" s="150"/>
      <c r="K17" s="146"/>
      <c r="L17" s="146"/>
      <c r="M17" s="150"/>
      <c r="N17" s="38">
        <v>29660000000</v>
      </c>
      <c r="O17" s="38"/>
      <c r="P17" s="146"/>
      <c r="Q17" s="38"/>
      <c r="R17" s="150"/>
      <c r="S17" s="150"/>
      <c r="T17" s="146"/>
      <c r="U17" s="146"/>
      <c r="V17" s="146"/>
      <c r="W17" s="109"/>
      <c r="X17" s="109"/>
      <c r="Y17" s="109"/>
      <c r="Z17" s="109"/>
      <c r="AA17" s="109"/>
    </row>
    <row r="18" spans="1:27" s="110" customFormat="1" ht="19.5" customHeight="1">
      <c r="A18" s="154" t="s">
        <v>51</v>
      </c>
      <c r="B18" s="154"/>
      <c r="C18" s="154"/>
      <c r="D18" s="150">
        <v>840000000</v>
      </c>
      <c r="E18" s="111"/>
      <c r="F18" s="111"/>
      <c r="G18" s="146">
        <f>SUM(D18:F19)</f>
        <v>840000000</v>
      </c>
      <c r="H18" s="111"/>
      <c r="I18" s="155"/>
      <c r="J18" s="155"/>
      <c r="K18" s="146">
        <f>SUM(H18:J19)</f>
        <v>0</v>
      </c>
      <c r="L18" s="146">
        <f>G18+K18</f>
        <v>840000000</v>
      </c>
      <c r="M18" s="150">
        <v>2243000000</v>
      </c>
      <c r="N18" s="111"/>
      <c r="O18" s="111"/>
      <c r="P18" s="146">
        <f>SUM(M18:O19)</f>
        <v>2243000000</v>
      </c>
      <c r="Q18" s="111"/>
      <c r="R18" s="155"/>
      <c r="S18" s="155"/>
      <c r="T18" s="146">
        <f>SUM(Q18:S19)</f>
        <v>0</v>
      </c>
      <c r="U18" s="146">
        <f>T18+P18</f>
        <v>2243000000</v>
      </c>
      <c r="V18" s="146">
        <f>L18-U18</f>
        <v>-1403000000</v>
      </c>
      <c r="W18" s="109"/>
      <c r="X18" s="109"/>
      <c r="Y18" s="109"/>
      <c r="Z18" s="109"/>
      <c r="AA18" s="109"/>
    </row>
    <row r="19" spans="1:27" s="110" customFormat="1" ht="19.5" customHeight="1">
      <c r="A19" s="154"/>
      <c r="B19" s="154"/>
      <c r="C19" s="154"/>
      <c r="D19" s="150"/>
      <c r="E19" s="38"/>
      <c r="F19" s="38"/>
      <c r="G19" s="146"/>
      <c r="H19" s="38"/>
      <c r="I19" s="155"/>
      <c r="J19" s="155"/>
      <c r="K19" s="146"/>
      <c r="L19" s="146"/>
      <c r="M19" s="150"/>
      <c r="N19" s="38"/>
      <c r="O19" s="38"/>
      <c r="P19" s="146"/>
      <c r="Q19" s="38"/>
      <c r="R19" s="155"/>
      <c r="S19" s="155"/>
      <c r="T19" s="146"/>
      <c r="U19" s="146"/>
      <c r="V19" s="146"/>
      <c r="W19" s="109"/>
      <c r="X19" s="109"/>
      <c r="Y19" s="109"/>
      <c r="Z19" s="109"/>
      <c r="AA19" s="109"/>
    </row>
    <row r="20" spans="1:27" s="110" customFormat="1" ht="24.75" customHeight="1">
      <c r="A20" s="154" t="s">
        <v>39</v>
      </c>
      <c r="B20" s="154"/>
      <c r="C20" s="154"/>
      <c r="D20" s="150">
        <v>11200000000</v>
      </c>
      <c r="E20" s="111"/>
      <c r="F20" s="111"/>
      <c r="G20" s="146">
        <f>SUM(D20:F21)</f>
        <v>11200000000</v>
      </c>
      <c r="H20" s="111"/>
      <c r="I20" s="150"/>
      <c r="J20" s="150"/>
      <c r="K20" s="146">
        <f>SUM(H20:J21)</f>
        <v>0</v>
      </c>
      <c r="L20" s="146">
        <f>G20+K20</f>
        <v>11200000000</v>
      </c>
      <c r="M20" s="150">
        <v>14954263102</v>
      </c>
      <c r="N20" s="111"/>
      <c r="O20" s="111"/>
      <c r="P20" s="146">
        <f>SUM(M20:O21)</f>
        <v>14954263102</v>
      </c>
      <c r="Q20" s="111"/>
      <c r="R20" s="150"/>
      <c r="S20" s="150"/>
      <c r="T20" s="146">
        <f>SUM(Q20:S21)</f>
        <v>0</v>
      </c>
      <c r="U20" s="146">
        <f>T20+P20</f>
        <v>14954263102</v>
      </c>
      <c r="V20" s="146">
        <f>L20-U20</f>
        <v>-3754263102</v>
      </c>
      <c r="W20" s="109"/>
      <c r="X20" s="109"/>
      <c r="Y20" s="109"/>
      <c r="Z20" s="109"/>
      <c r="AA20" s="109"/>
    </row>
    <row r="21" spans="1:27" s="110" customFormat="1" ht="36" customHeight="1">
      <c r="A21" s="154"/>
      <c r="B21" s="154"/>
      <c r="C21" s="154"/>
      <c r="D21" s="150"/>
      <c r="E21" s="38"/>
      <c r="F21" s="38"/>
      <c r="G21" s="146"/>
      <c r="H21" s="38"/>
      <c r="I21" s="150"/>
      <c r="J21" s="150"/>
      <c r="K21" s="146"/>
      <c r="L21" s="146"/>
      <c r="M21" s="150"/>
      <c r="N21" s="38"/>
      <c r="O21" s="38"/>
      <c r="P21" s="146"/>
      <c r="Q21" s="38"/>
      <c r="R21" s="150"/>
      <c r="S21" s="150"/>
      <c r="T21" s="146"/>
      <c r="U21" s="146"/>
      <c r="V21" s="146"/>
      <c r="W21" s="109"/>
      <c r="X21" s="109"/>
      <c r="Y21" s="109"/>
      <c r="Z21" s="109"/>
      <c r="AA21" s="109"/>
    </row>
    <row r="22" spans="1:27" ht="27" customHeight="1">
      <c r="A22" s="114"/>
      <c r="B22" s="115"/>
      <c r="C22" s="116"/>
      <c r="D22" s="117"/>
      <c r="E22" s="117"/>
      <c r="F22" s="117"/>
      <c r="G22" s="117"/>
      <c r="H22" s="118"/>
      <c r="I22" s="118"/>
      <c r="J22" s="118"/>
      <c r="K22" s="118"/>
      <c r="L22" s="117"/>
      <c r="M22" s="118"/>
      <c r="N22" s="117"/>
      <c r="O22" s="118"/>
      <c r="P22" s="117"/>
      <c r="Q22" s="118"/>
      <c r="R22" s="118"/>
      <c r="S22" s="118"/>
      <c r="T22" s="119"/>
      <c r="U22" s="117">
        <f>T22+P22</f>
        <v>0</v>
      </c>
      <c r="V22" s="117"/>
      <c r="W22" s="120"/>
      <c r="X22" s="120"/>
      <c r="Y22" s="120"/>
      <c r="Z22" s="120"/>
      <c r="AA22" s="120"/>
    </row>
    <row r="23" spans="1:27" s="110" customFormat="1" ht="24.75" customHeight="1">
      <c r="A23" s="153" t="s">
        <v>52</v>
      </c>
      <c r="B23" s="153"/>
      <c r="C23" s="153"/>
      <c r="D23" s="151">
        <f>D25</f>
        <v>37900795138</v>
      </c>
      <c r="E23" s="121">
        <f>E25</f>
        <v>0</v>
      </c>
      <c r="F23" s="121">
        <f>F25</f>
        <v>0</v>
      </c>
      <c r="G23" s="151">
        <f>SUM(D23:F24)</f>
        <v>37900795138</v>
      </c>
      <c r="H23" s="121">
        <f>H25</f>
        <v>0</v>
      </c>
      <c r="I23" s="151">
        <f>I25</f>
        <v>0</v>
      </c>
      <c r="J23" s="151">
        <f>J25</f>
        <v>0</v>
      </c>
      <c r="K23" s="151">
        <f>SUM(H23:J24)</f>
        <v>0</v>
      </c>
      <c r="L23" s="151">
        <f>G23+K23</f>
        <v>37900795138</v>
      </c>
      <c r="M23" s="151">
        <f>M25</f>
        <v>46399500000</v>
      </c>
      <c r="N23" s="121">
        <f>N25</f>
        <v>0</v>
      </c>
      <c r="O23" s="121">
        <f>O25</f>
        <v>0</v>
      </c>
      <c r="P23" s="151">
        <f>SUM(M23:O24)</f>
        <v>46399500000</v>
      </c>
      <c r="Q23" s="121">
        <f>Q25</f>
        <v>0</v>
      </c>
      <c r="R23" s="151">
        <f>R25</f>
        <v>0</v>
      </c>
      <c r="S23" s="151">
        <f>S25</f>
        <v>0</v>
      </c>
      <c r="T23" s="151">
        <f>SUM(Q23:S24)</f>
        <v>0</v>
      </c>
      <c r="U23" s="151">
        <f>T23+P23</f>
        <v>46399500000</v>
      </c>
      <c r="V23" s="151">
        <f>L23-U23</f>
        <v>-8498704862</v>
      </c>
      <c r="W23" s="109"/>
      <c r="X23" s="109"/>
      <c r="Y23" s="109"/>
      <c r="Z23" s="109"/>
      <c r="AA23" s="109"/>
    </row>
    <row r="24" spans="1:27" s="110" customFormat="1" ht="21" customHeight="1">
      <c r="A24" s="153"/>
      <c r="B24" s="153"/>
      <c r="C24" s="153"/>
      <c r="D24" s="151"/>
      <c r="E24" s="122">
        <f>E26</f>
        <v>0</v>
      </c>
      <c r="F24" s="122">
        <f>F26</f>
        <v>0</v>
      </c>
      <c r="G24" s="151"/>
      <c r="H24" s="122">
        <f>H26</f>
        <v>0</v>
      </c>
      <c r="I24" s="151"/>
      <c r="J24" s="151"/>
      <c r="K24" s="151"/>
      <c r="L24" s="151"/>
      <c r="M24" s="151"/>
      <c r="N24" s="122">
        <f>N26</f>
        <v>0</v>
      </c>
      <c r="O24" s="122">
        <f>O26</f>
        <v>0</v>
      </c>
      <c r="P24" s="151"/>
      <c r="Q24" s="122">
        <f>Q26</f>
        <v>0</v>
      </c>
      <c r="R24" s="151"/>
      <c r="S24" s="151"/>
      <c r="T24" s="151"/>
      <c r="U24" s="151"/>
      <c r="V24" s="151"/>
      <c r="W24" s="109"/>
      <c r="X24" s="109"/>
      <c r="Y24" s="109"/>
      <c r="Z24" s="109"/>
      <c r="AA24" s="109"/>
    </row>
    <row r="25" spans="1:27" s="110" customFormat="1" ht="19.5" customHeight="1">
      <c r="A25" s="152" t="s">
        <v>34</v>
      </c>
      <c r="B25" s="152"/>
      <c r="C25" s="152"/>
      <c r="D25" s="150">
        <v>37900795138</v>
      </c>
      <c r="E25" s="111"/>
      <c r="F25" s="111"/>
      <c r="G25" s="149">
        <f>SUM(D25:F26)</f>
        <v>37900795138</v>
      </c>
      <c r="H25" s="111"/>
      <c r="I25" s="150"/>
      <c r="J25" s="150"/>
      <c r="K25" s="146">
        <f>SUM(H25:J26)</f>
        <v>0</v>
      </c>
      <c r="L25" s="146">
        <f>G25+K25</f>
        <v>37900795138</v>
      </c>
      <c r="M25" s="150">
        <v>46399500000</v>
      </c>
      <c r="N25" s="111"/>
      <c r="O25" s="111"/>
      <c r="P25" s="149">
        <f>SUM(M25:O26)</f>
        <v>46399500000</v>
      </c>
      <c r="Q25" s="111"/>
      <c r="R25" s="150"/>
      <c r="S25" s="150"/>
      <c r="T25" s="146">
        <f>SUM(Q25:S26)</f>
        <v>0</v>
      </c>
      <c r="U25" s="146">
        <f>T25+P25</f>
        <v>46399500000</v>
      </c>
      <c r="V25" s="146">
        <f>L25-U25</f>
        <v>-8498704862</v>
      </c>
      <c r="W25" s="109"/>
      <c r="X25" s="109"/>
      <c r="Y25" s="109"/>
      <c r="Z25" s="109"/>
      <c r="AA25" s="109"/>
    </row>
    <row r="26" spans="1:27" s="110" customFormat="1" ht="19.5" customHeight="1">
      <c r="A26" s="152"/>
      <c r="B26" s="152"/>
      <c r="C26" s="152"/>
      <c r="D26" s="150"/>
      <c r="E26" s="38"/>
      <c r="F26" s="38"/>
      <c r="G26" s="149"/>
      <c r="H26" s="38"/>
      <c r="I26" s="150"/>
      <c r="J26" s="150"/>
      <c r="K26" s="146"/>
      <c r="L26" s="146"/>
      <c r="M26" s="150"/>
      <c r="N26" s="38"/>
      <c r="O26" s="38"/>
      <c r="P26" s="149"/>
      <c r="Q26" s="38"/>
      <c r="R26" s="150"/>
      <c r="S26" s="150"/>
      <c r="T26" s="146"/>
      <c r="U26" s="146"/>
      <c r="V26" s="146"/>
      <c r="W26" s="109"/>
      <c r="X26" s="109"/>
      <c r="Y26" s="109"/>
      <c r="Z26" s="109"/>
      <c r="AA26" s="109"/>
    </row>
    <row r="27" spans="1:27" ht="19.5" customHeight="1">
      <c r="A27" s="147"/>
      <c r="B27" s="147"/>
      <c r="C27" s="147"/>
      <c r="D27" s="111"/>
      <c r="E27" s="38"/>
      <c r="F27" s="38"/>
      <c r="G27" s="113"/>
      <c r="H27" s="38"/>
      <c r="I27" s="111"/>
      <c r="J27" s="111"/>
      <c r="K27" s="123"/>
      <c r="L27" s="113"/>
      <c r="M27" s="111"/>
      <c r="N27" s="38"/>
      <c r="O27" s="38"/>
      <c r="P27" s="113"/>
      <c r="Q27" s="38"/>
      <c r="R27" s="111"/>
      <c r="S27" s="111"/>
      <c r="T27" s="113"/>
      <c r="U27" s="113"/>
      <c r="V27" s="113"/>
      <c r="W27" s="120"/>
      <c r="X27" s="120"/>
      <c r="Y27" s="120"/>
      <c r="Z27" s="120"/>
      <c r="AA27" s="120"/>
    </row>
    <row r="28" spans="1:27" ht="49.5" customHeight="1">
      <c r="A28" s="124"/>
      <c r="B28" s="124"/>
      <c r="C28" s="124"/>
      <c r="D28" s="111"/>
      <c r="E28" s="38"/>
      <c r="F28" s="38"/>
      <c r="G28" s="113"/>
      <c r="H28" s="38"/>
      <c r="I28" s="111"/>
      <c r="J28" s="111"/>
      <c r="K28" s="123"/>
      <c r="L28" s="113"/>
      <c r="M28" s="111"/>
      <c r="N28" s="38"/>
      <c r="O28" s="38"/>
      <c r="P28" s="113"/>
      <c r="Q28" s="38"/>
      <c r="R28" s="111"/>
      <c r="S28" s="111"/>
      <c r="T28" s="113"/>
      <c r="U28" s="113"/>
      <c r="V28" s="113"/>
      <c r="W28" s="120"/>
      <c r="X28" s="120"/>
      <c r="Y28" s="120"/>
      <c r="Z28" s="120"/>
      <c r="AA28" s="120"/>
    </row>
    <row r="29" spans="1:27" ht="49.5" customHeight="1">
      <c r="A29" s="124"/>
      <c r="B29" s="124"/>
      <c r="C29" s="124"/>
      <c r="D29" s="111"/>
      <c r="E29" s="38"/>
      <c r="F29" s="38"/>
      <c r="G29" s="113"/>
      <c r="H29" s="38"/>
      <c r="I29" s="111"/>
      <c r="J29" s="111"/>
      <c r="K29" s="123"/>
      <c r="L29" s="113"/>
      <c r="M29" s="111"/>
      <c r="N29" s="38"/>
      <c r="O29" s="38"/>
      <c r="P29" s="113"/>
      <c r="Q29" s="38"/>
      <c r="R29" s="111"/>
      <c r="S29" s="111"/>
      <c r="T29" s="113"/>
      <c r="U29" s="113"/>
      <c r="V29" s="113"/>
      <c r="W29" s="120"/>
      <c r="X29" s="120"/>
      <c r="Y29" s="120"/>
      <c r="Z29" s="120"/>
      <c r="AA29" s="120"/>
    </row>
    <row r="30" spans="1:27" ht="45.75" customHeight="1">
      <c r="A30" s="125"/>
      <c r="B30" s="115"/>
      <c r="C30" s="126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9"/>
      <c r="U30" s="117"/>
      <c r="V30" s="117"/>
      <c r="W30" s="120"/>
      <c r="X30" s="120"/>
      <c r="Y30" s="120"/>
      <c r="Z30" s="120"/>
      <c r="AA30" s="120"/>
    </row>
    <row r="31" spans="1:27" ht="12.75" customHeight="1">
      <c r="A31" s="125"/>
      <c r="B31" s="115"/>
      <c r="C31" s="126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9"/>
      <c r="U31" s="117"/>
      <c r="V31" s="117"/>
      <c r="W31" s="120"/>
      <c r="X31" s="120"/>
      <c r="Y31" s="120"/>
      <c r="Z31" s="120"/>
      <c r="AA31" s="120"/>
    </row>
    <row r="32" spans="1:27" ht="12.75" customHeight="1">
      <c r="A32" s="125"/>
      <c r="B32" s="115"/>
      <c r="C32" s="126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9"/>
      <c r="U32" s="117"/>
      <c r="V32" s="117"/>
      <c r="W32" s="120"/>
      <c r="X32" s="120"/>
      <c r="Y32" s="120"/>
      <c r="Z32" s="120"/>
      <c r="AA32" s="120"/>
    </row>
    <row r="33" spans="1:27" ht="19.5" customHeight="1">
      <c r="A33" s="114"/>
      <c r="B33" s="127"/>
      <c r="C33" s="128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9"/>
      <c r="U33" s="117"/>
      <c r="V33" s="117"/>
      <c r="W33" s="120"/>
      <c r="X33" s="120"/>
      <c r="Y33" s="120"/>
      <c r="Z33" s="120"/>
      <c r="AA33" s="120"/>
    </row>
    <row r="34" spans="1:27" s="130" customFormat="1" ht="21.75" customHeight="1">
      <c r="A34" s="148" t="s">
        <v>53</v>
      </c>
      <c r="B34" s="148"/>
      <c r="C34" s="148"/>
      <c r="D34" s="143">
        <f>D10+D23</f>
        <v>110690795138</v>
      </c>
      <c r="E34" s="108">
        <f>E10+E23</f>
        <v>37190000000</v>
      </c>
      <c r="F34" s="108">
        <f>F10+F23</f>
        <v>0</v>
      </c>
      <c r="G34" s="143">
        <f>SUM(D34:F35)</f>
        <v>178447795138</v>
      </c>
      <c r="H34" s="108">
        <f>H10+H23</f>
        <v>0</v>
      </c>
      <c r="I34" s="145">
        <f>I10+I23</f>
        <v>0</v>
      </c>
      <c r="J34" s="145">
        <f>J10+J23</f>
        <v>0</v>
      </c>
      <c r="K34" s="145">
        <f>SUM(H34:J35)</f>
        <v>0</v>
      </c>
      <c r="L34" s="143">
        <f>L10+L23</f>
        <v>178447795138</v>
      </c>
      <c r="M34" s="143">
        <f>M10+M23</f>
        <v>140430497102</v>
      </c>
      <c r="N34" s="108">
        <f>N10+N23</f>
        <v>60000000000</v>
      </c>
      <c r="O34" s="108">
        <f>O10+O23</f>
        <v>0</v>
      </c>
      <c r="P34" s="145">
        <f>SUM(M34:O35)</f>
        <v>230090497102</v>
      </c>
      <c r="Q34" s="108">
        <f>Q10+Q23</f>
        <v>6500000000</v>
      </c>
      <c r="R34" s="145">
        <f>R10+R23</f>
        <v>0</v>
      </c>
      <c r="S34" s="145">
        <f>S10+S23</f>
        <v>0</v>
      </c>
      <c r="T34" s="143">
        <f>SUM(Q34:S35)</f>
        <v>6500000000</v>
      </c>
      <c r="U34" s="143">
        <f>P34+T34</f>
        <v>236590497102</v>
      </c>
      <c r="V34" s="143">
        <f>L34-U34</f>
        <v>-58142701964</v>
      </c>
      <c r="W34" s="129"/>
      <c r="X34" s="129"/>
      <c r="Y34" s="129"/>
      <c r="Z34" s="129"/>
      <c r="AA34" s="129"/>
    </row>
    <row r="35" spans="1:27" s="110" customFormat="1" ht="21.75" customHeight="1">
      <c r="A35" s="148"/>
      <c r="B35" s="148"/>
      <c r="C35" s="148"/>
      <c r="D35" s="143"/>
      <c r="E35" s="34">
        <f>E11+E24</f>
        <v>30567000000</v>
      </c>
      <c r="F35" s="34">
        <f>F11+F24</f>
        <v>0</v>
      </c>
      <c r="G35" s="143"/>
      <c r="H35" s="34">
        <f>H11+H24</f>
        <v>0</v>
      </c>
      <c r="I35" s="145"/>
      <c r="J35" s="145"/>
      <c r="K35" s="145"/>
      <c r="L35" s="143"/>
      <c r="M35" s="143"/>
      <c r="N35" s="34">
        <f>N11+N24</f>
        <v>29660000000</v>
      </c>
      <c r="O35" s="34">
        <f>O1+O24</f>
        <v>0</v>
      </c>
      <c r="P35" s="145"/>
      <c r="Q35" s="34">
        <f>Q11+Q24</f>
        <v>0</v>
      </c>
      <c r="R35" s="145"/>
      <c r="S35" s="145"/>
      <c r="T35" s="143"/>
      <c r="U35" s="143"/>
      <c r="V35" s="143"/>
      <c r="W35" s="109"/>
      <c r="X35" s="109"/>
      <c r="Y35" s="109"/>
      <c r="Z35" s="109"/>
      <c r="AA35" s="109"/>
    </row>
    <row r="36" spans="1:27" s="141" customFormat="1" ht="13.5" customHeight="1" thickBot="1">
      <c r="A36" s="131"/>
      <c r="B36" s="131"/>
      <c r="C36" s="132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9"/>
      <c r="V36" s="133"/>
      <c r="W36" s="140"/>
      <c r="X36" s="140"/>
      <c r="Y36" s="140"/>
      <c r="Z36" s="140"/>
      <c r="AA36" s="140"/>
    </row>
    <row r="37" spans="1:27" ht="32.25" customHeight="1">
      <c r="A37" s="144" t="s">
        <v>54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2"/>
      <c r="N37" s="142"/>
      <c r="O37" s="142"/>
      <c r="P37" s="142"/>
      <c r="Q37" s="142"/>
      <c r="R37" s="142"/>
      <c r="S37" s="142"/>
      <c r="T37" s="142"/>
      <c r="U37" s="142"/>
      <c r="V37" s="120"/>
      <c r="W37" s="120"/>
      <c r="X37" s="120"/>
      <c r="Y37" s="120"/>
      <c r="Z37" s="120"/>
      <c r="AA37" s="120"/>
    </row>
  </sheetData>
  <mergeCells count="144">
    <mergeCell ref="A3:C8"/>
    <mergeCell ref="V4:V8"/>
    <mergeCell ref="H5:K5"/>
    <mergeCell ref="L5:L8"/>
    <mergeCell ref="Q5:T5"/>
    <mergeCell ref="U5:U8"/>
    <mergeCell ref="D6:D8"/>
    <mergeCell ref="G6:G8"/>
    <mergeCell ref="I6:I8"/>
    <mergeCell ref="J6:J8"/>
    <mergeCell ref="K6:K8"/>
    <mergeCell ref="M6:M8"/>
    <mergeCell ref="P6:P8"/>
    <mergeCell ref="R6:R8"/>
    <mergeCell ref="S6:S8"/>
    <mergeCell ref="T6:T8"/>
    <mergeCell ref="A10:C11"/>
    <mergeCell ref="D10:D11"/>
    <mergeCell ref="G10:G11"/>
    <mergeCell ref="I10:I11"/>
    <mergeCell ref="J10:J11"/>
    <mergeCell ref="K10:K11"/>
    <mergeCell ref="L10:L11"/>
    <mergeCell ref="M10:M11"/>
    <mergeCell ref="P10:P11"/>
    <mergeCell ref="R10:R11"/>
    <mergeCell ref="S10:S11"/>
    <mergeCell ref="T10:T11"/>
    <mergeCell ref="U10:U11"/>
    <mergeCell ref="V10:V11"/>
    <mergeCell ref="A12:C13"/>
    <mergeCell ref="D12:D13"/>
    <mergeCell ref="G12:G13"/>
    <mergeCell ref="I12:I13"/>
    <mergeCell ref="J12:J13"/>
    <mergeCell ref="K12:K13"/>
    <mergeCell ref="L12:L13"/>
    <mergeCell ref="M12:M13"/>
    <mergeCell ref="P12:P13"/>
    <mergeCell ref="R12:R13"/>
    <mergeCell ref="S12:S13"/>
    <mergeCell ref="T12:T13"/>
    <mergeCell ref="U12:U13"/>
    <mergeCell ref="V12:V13"/>
    <mergeCell ref="A14:C15"/>
    <mergeCell ref="D14:D15"/>
    <mergeCell ref="G14:G15"/>
    <mergeCell ref="I14:I15"/>
    <mergeCell ref="J14:J15"/>
    <mergeCell ref="K14:K15"/>
    <mergeCell ref="L14:L15"/>
    <mergeCell ref="M14:M15"/>
    <mergeCell ref="P14:P15"/>
    <mergeCell ref="R14:R15"/>
    <mergeCell ref="S14:S15"/>
    <mergeCell ref="T14:T15"/>
    <mergeCell ref="U14:U15"/>
    <mergeCell ref="V14:V15"/>
    <mergeCell ref="A16:C17"/>
    <mergeCell ref="D16:D17"/>
    <mergeCell ref="G16:G17"/>
    <mergeCell ref="I16:I17"/>
    <mergeCell ref="J16:J17"/>
    <mergeCell ref="K16:K17"/>
    <mergeCell ref="L16:L17"/>
    <mergeCell ref="M16:M17"/>
    <mergeCell ref="P16:P17"/>
    <mergeCell ref="R16:R17"/>
    <mergeCell ref="S16:S17"/>
    <mergeCell ref="T16:T17"/>
    <mergeCell ref="U16:U17"/>
    <mergeCell ref="V16:V17"/>
    <mergeCell ref="A18:C19"/>
    <mergeCell ref="D18:D19"/>
    <mergeCell ref="G18:G19"/>
    <mergeCell ref="I18:I19"/>
    <mergeCell ref="J18:J19"/>
    <mergeCell ref="K18:K19"/>
    <mergeCell ref="L18:L19"/>
    <mergeCell ref="M18:M19"/>
    <mergeCell ref="P18:P19"/>
    <mergeCell ref="R18:R19"/>
    <mergeCell ref="S18:S19"/>
    <mergeCell ref="T18:T19"/>
    <mergeCell ref="U18:U19"/>
    <mergeCell ref="V18:V19"/>
    <mergeCell ref="A20:C21"/>
    <mergeCell ref="D20:D21"/>
    <mergeCell ref="G20:G21"/>
    <mergeCell ref="I20:I21"/>
    <mergeCell ref="J20:J21"/>
    <mergeCell ref="K20:K21"/>
    <mergeCell ref="L20:L21"/>
    <mergeCell ref="M20:M21"/>
    <mergeCell ref="P20:P21"/>
    <mergeCell ref="R20:R21"/>
    <mergeCell ref="S20:S21"/>
    <mergeCell ref="T20:T21"/>
    <mergeCell ref="U20:U21"/>
    <mergeCell ref="V20:V21"/>
    <mergeCell ref="A23:C24"/>
    <mergeCell ref="D23:D24"/>
    <mergeCell ref="G23:G24"/>
    <mergeCell ref="I23:I24"/>
    <mergeCell ref="J23:J24"/>
    <mergeCell ref="K23:K24"/>
    <mergeCell ref="L23:L24"/>
    <mergeCell ref="M23:M24"/>
    <mergeCell ref="P23:P24"/>
    <mergeCell ref="R23:R24"/>
    <mergeCell ref="S23:S24"/>
    <mergeCell ref="T23:T24"/>
    <mergeCell ref="U23:U24"/>
    <mergeCell ref="V23:V24"/>
    <mergeCell ref="A25:C26"/>
    <mergeCell ref="D25:D26"/>
    <mergeCell ref="G25:G26"/>
    <mergeCell ref="I25:I26"/>
    <mergeCell ref="J25:J26"/>
    <mergeCell ref="K25:K26"/>
    <mergeCell ref="L25:L26"/>
    <mergeCell ref="M25:M26"/>
    <mergeCell ref="P25:P26"/>
    <mergeCell ref="R25:R26"/>
    <mergeCell ref="S25:S26"/>
    <mergeCell ref="T25:T26"/>
    <mergeCell ref="U25:U26"/>
    <mergeCell ref="V25:V26"/>
    <mergeCell ref="A27:C27"/>
    <mergeCell ref="A34:C35"/>
    <mergeCell ref="D34:D35"/>
    <mergeCell ref="G34:G35"/>
    <mergeCell ref="I34:I35"/>
    <mergeCell ref="J34:J35"/>
    <mergeCell ref="K34:K35"/>
    <mergeCell ref="L34:L35"/>
    <mergeCell ref="T34:T35"/>
    <mergeCell ref="U34:U35"/>
    <mergeCell ref="V34:V35"/>
    <mergeCell ref="A37:L37"/>
    <mergeCell ref="M34:M35"/>
    <mergeCell ref="P34:P35"/>
    <mergeCell ref="R34:R35"/>
    <mergeCell ref="S34:S35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scale="69" r:id="rId1"/>
  <colBreaks count="1" manualBreakCount="1">
    <brk id="1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zoomScaleSheetLayoutView="75" workbookViewId="0" topLeftCell="A1">
      <selection activeCell="F14" sqref="F14"/>
    </sheetView>
  </sheetViews>
  <sheetFormatPr defaultColWidth="9.00390625" defaultRowHeight="27.75" customHeight="1"/>
  <cols>
    <col min="1" max="1" width="10.75390625" style="6" customWidth="1"/>
    <col min="2" max="2" width="1.37890625" style="6" customWidth="1"/>
    <col min="3" max="3" width="17.875" style="7" customWidth="1"/>
    <col min="4" max="4" width="14.375" style="8" customWidth="1"/>
    <col min="5" max="5" width="15.25390625" style="8" customWidth="1"/>
    <col min="6" max="6" width="12.50390625" style="8" customWidth="1"/>
    <col min="7" max="7" width="15.00390625" style="8" customWidth="1"/>
    <col min="8" max="8" width="9.50390625" style="8" customWidth="1"/>
    <col min="9" max="9" width="5.125" style="8" customWidth="1"/>
    <col min="10" max="10" width="4.625" style="8" customWidth="1"/>
    <col min="11" max="11" width="5.375" style="8" customWidth="1"/>
    <col min="12" max="12" width="14.875" style="8" customWidth="1"/>
    <col min="13" max="13" width="15.125" style="8" customWidth="1"/>
    <col min="14" max="14" width="15.875" style="8" customWidth="1"/>
    <col min="15" max="15" width="15.00390625" style="8" customWidth="1"/>
    <col min="16" max="16" width="16.00390625" style="8" customWidth="1"/>
    <col min="17" max="17" width="13.125" style="8" customWidth="1"/>
    <col min="18" max="19" width="5.625" style="8" customWidth="1"/>
    <col min="20" max="20" width="6.625" style="8" customWidth="1"/>
    <col min="21" max="21" width="17.625" style="8" customWidth="1"/>
    <col min="22" max="22" width="14.25390625" style="8" customWidth="1"/>
    <col min="23" max="16384" width="9.00390625" style="8" customWidth="1"/>
  </cols>
  <sheetData>
    <row r="1" spans="1:21" s="2" customFormat="1" ht="44.25" customHeight="1">
      <c r="A1" s="1"/>
      <c r="B1" s="1"/>
      <c r="E1" s="3" t="s">
        <v>0</v>
      </c>
      <c r="H1" s="4"/>
      <c r="M1" s="3" t="s">
        <v>1</v>
      </c>
      <c r="P1" s="4"/>
      <c r="R1" s="5" t="s">
        <v>2</v>
      </c>
      <c r="S1" s="5"/>
      <c r="T1" s="5"/>
      <c r="U1" s="5"/>
    </row>
    <row r="2" ht="27" customHeight="1" thickBot="1">
      <c r="V2" s="9" t="s">
        <v>3</v>
      </c>
    </row>
    <row r="3" spans="1:22" ht="27" customHeight="1">
      <c r="A3" s="76" t="s">
        <v>4</v>
      </c>
      <c r="B3" s="76"/>
      <c r="C3" s="170"/>
      <c r="D3" s="10"/>
      <c r="E3" s="11"/>
      <c r="F3" s="12" t="s">
        <v>5</v>
      </c>
      <c r="G3" s="11"/>
      <c r="H3" s="11"/>
      <c r="I3" s="11"/>
      <c r="J3" s="11"/>
      <c r="K3" s="12" t="s">
        <v>6</v>
      </c>
      <c r="L3" s="11"/>
      <c r="M3" s="11"/>
      <c r="N3" s="12" t="s">
        <v>7</v>
      </c>
      <c r="O3" s="11"/>
      <c r="P3" s="11"/>
      <c r="Q3" s="11"/>
      <c r="R3" s="11"/>
      <c r="S3" s="12" t="s">
        <v>8</v>
      </c>
      <c r="T3" s="12"/>
      <c r="U3" s="11"/>
      <c r="V3" s="11"/>
    </row>
    <row r="4" spans="1:22" ht="25.5" customHeight="1">
      <c r="A4" s="171"/>
      <c r="B4" s="171"/>
      <c r="C4" s="172"/>
      <c r="D4" s="13" t="s">
        <v>9</v>
      </c>
      <c r="E4" s="14"/>
      <c r="F4" s="14"/>
      <c r="G4" s="14"/>
      <c r="H4" s="14"/>
      <c r="I4" s="14"/>
      <c r="J4" s="14"/>
      <c r="K4" s="14"/>
      <c r="L4" s="15"/>
      <c r="M4" s="16" t="s">
        <v>10</v>
      </c>
      <c r="N4" s="14"/>
      <c r="O4" s="14"/>
      <c r="P4" s="14"/>
      <c r="Q4" s="14"/>
      <c r="R4" s="14"/>
      <c r="S4" s="14"/>
      <c r="T4" s="14"/>
      <c r="U4" s="15"/>
      <c r="V4" s="175" t="s">
        <v>11</v>
      </c>
    </row>
    <row r="5" spans="1:22" ht="24.75" customHeight="1">
      <c r="A5" s="171"/>
      <c r="B5" s="171"/>
      <c r="C5" s="172"/>
      <c r="D5" s="16" t="s">
        <v>12</v>
      </c>
      <c r="E5" s="13"/>
      <c r="F5" s="14"/>
      <c r="G5" s="15"/>
      <c r="H5" s="178" t="s">
        <v>13</v>
      </c>
      <c r="I5" s="179"/>
      <c r="J5" s="179"/>
      <c r="K5" s="180"/>
      <c r="L5" s="181" t="s">
        <v>14</v>
      </c>
      <c r="M5" s="16" t="s">
        <v>15</v>
      </c>
      <c r="N5" s="14"/>
      <c r="O5" s="14"/>
      <c r="P5" s="15"/>
      <c r="Q5" s="178" t="s">
        <v>16</v>
      </c>
      <c r="R5" s="179"/>
      <c r="S5" s="179"/>
      <c r="T5" s="180"/>
      <c r="U5" s="181" t="s">
        <v>14</v>
      </c>
      <c r="V5" s="176"/>
    </row>
    <row r="6" spans="1:22" ht="19.5" customHeight="1">
      <c r="A6" s="171"/>
      <c r="B6" s="171"/>
      <c r="C6" s="172"/>
      <c r="D6" s="184" t="s">
        <v>17</v>
      </c>
      <c r="E6" s="17" t="s">
        <v>18</v>
      </c>
      <c r="F6" s="18" t="s">
        <v>19</v>
      </c>
      <c r="G6" s="184" t="s">
        <v>20</v>
      </c>
      <c r="H6" s="18" t="s">
        <v>17</v>
      </c>
      <c r="I6" s="185" t="s">
        <v>21</v>
      </c>
      <c r="J6" s="184" t="s">
        <v>22</v>
      </c>
      <c r="K6" s="184" t="s">
        <v>20</v>
      </c>
      <c r="L6" s="182"/>
      <c r="M6" s="184" t="s">
        <v>17</v>
      </c>
      <c r="N6" s="17" t="s">
        <v>18</v>
      </c>
      <c r="O6" s="18" t="s">
        <v>19</v>
      </c>
      <c r="P6" s="184" t="s">
        <v>20</v>
      </c>
      <c r="Q6" s="18" t="s">
        <v>17</v>
      </c>
      <c r="R6" s="185" t="s">
        <v>21</v>
      </c>
      <c r="S6" s="184" t="s">
        <v>22</v>
      </c>
      <c r="T6" s="184" t="s">
        <v>20</v>
      </c>
      <c r="U6" s="182"/>
      <c r="V6" s="176"/>
    </row>
    <row r="7" spans="1:22" ht="10.5" customHeight="1">
      <c r="A7" s="171"/>
      <c r="B7" s="171"/>
      <c r="C7" s="172"/>
      <c r="D7" s="185"/>
      <c r="E7" s="19" t="s">
        <v>23</v>
      </c>
      <c r="F7" s="20"/>
      <c r="G7" s="185"/>
      <c r="H7" s="21"/>
      <c r="I7" s="187"/>
      <c r="J7" s="185"/>
      <c r="K7" s="185"/>
      <c r="L7" s="182"/>
      <c r="M7" s="185"/>
      <c r="N7" s="19" t="s">
        <v>23</v>
      </c>
      <c r="P7" s="185"/>
      <c r="Q7" s="21"/>
      <c r="R7" s="187"/>
      <c r="S7" s="185"/>
      <c r="T7" s="185"/>
      <c r="U7" s="182"/>
      <c r="V7" s="176"/>
    </row>
    <row r="8" spans="1:22" ht="27" customHeight="1" thickBot="1">
      <c r="A8" s="173"/>
      <c r="B8" s="173"/>
      <c r="C8" s="174"/>
      <c r="D8" s="186"/>
      <c r="E8" s="22" t="s">
        <v>24</v>
      </c>
      <c r="F8" s="22" t="s">
        <v>25</v>
      </c>
      <c r="G8" s="186"/>
      <c r="H8" s="22" t="s">
        <v>26</v>
      </c>
      <c r="I8" s="188"/>
      <c r="J8" s="186"/>
      <c r="K8" s="186"/>
      <c r="L8" s="183"/>
      <c r="M8" s="186"/>
      <c r="N8" s="22" t="s">
        <v>24</v>
      </c>
      <c r="O8" s="22" t="s">
        <v>25</v>
      </c>
      <c r="P8" s="186"/>
      <c r="Q8" s="22" t="s">
        <v>26</v>
      </c>
      <c r="R8" s="188"/>
      <c r="S8" s="186"/>
      <c r="T8" s="186"/>
      <c r="U8" s="183"/>
      <c r="V8" s="177"/>
    </row>
    <row r="9" spans="1:22" ht="15" customHeight="1">
      <c r="A9" s="23"/>
      <c r="B9" s="23"/>
      <c r="C9" s="23"/>
      <c r="D9" s="24"/>
      <c r="E9" s="25"/>
      <c r="F9" s="25"/>
      <c r="G9" s="26"/>
      <c r="H9" s="25"/>
      <c r="I9" s="27"/>
      <c r="J9" s="26"/>
      <c r="K9" s="26"/>
      <c r="L9" s="28"/>
      <c r="M9" s="29"/>
      <c r="N9" s="25"/>
      <c r="O9" s="25"/>
      <c r="P9" s="26"/>
      <c r="Q9" s="25"/>
      <c r="R9" s="27"/>
      <c r="S9" s="30"/>
      <c r="T9" s="26"/>
      <c r="U9" s="28"/>
      <c r="V9" s="26"/>
    </row>
    <row r="10" spans="1:27" s="33" customFormat="1" ht="19.5" customHeight="1">
      <c r="A10" s="189" t="s">
        <v>27</v>
      </c>
      <c r="B10" s="189"/>
      <c r="C10" s="189"/>
      <c r="D10" s="190">
        <f>SUM(D12:D23)</f>
        <v>31124927784</v>
      </c>
      <c r="E10" s="31">
        <f>E12+E14+E16+E18+E20+E22</f>
        <v>35617500000</v>
      </c>
      <c r="F10" s="31">
        <f>F12+F14+F16+F18+F20+F22</f>
        <v>75000000</v>
      </c>
      <c r="G10" s="190">
        <f>SUM(D10:F11)</f>
        <v>91975901274</v>
      </c>
      <c r="H10" s="31">
        <f>H12+H14+H16+H18+H20+H22</f>
        <v>0</v>
      </c>
      <c r="I10" s="190">
        <f>SUM(I12:I23)</f>
        <v>0</v>
      </c>
      <c r="J10" s="190">
        <f>SUM(J12:J23)</f>
        <v>0</v>
      </c>
      <c r="K10" s="190">
        <f>SUM(H10:J11)</f>
        <v>0</v>
      </c>
      <c r="L10" s="190">
        <f>G10+K10</f>
        <v>91975901274</v>
      </c>
      <c r="M10" s="190">
        <f>SUM(M12:M23)</f>
        <v>32776754000</v>
      </c>
      <c r="N10" s="31">
        <f>N12+N14+N16+N18+N20+N22</f>
        <v>35617500000</v>
      </c>
      <c r="O10" s="31">
        <f>O12+O14+O16+O18+O20+O22</f>
        <v>75000000</v>
      </c>
      <c r="P10" s="190">
        <f>SUM(M10:O11)</f>
        <v>93206179000</v>
      </c>
      <c r="Q10" s="31">
        <f>Q12+Q14+Q16+Q18+Q20+Q22</f>
        <v>0</v>
      </c>
      <c r="R10" s="190">
        <f>SUM(R12:R23)</f>
        <v>0</v>
      </c>
      <c r="S10" s="190">
        <f>SUM(S12:S23)</f>
        <v>0</v>
      </c>
      <c r="T10" s="190">
        <f>SUM(Q10:S11)</f>
        <v>0</v>
      </c>
      <c r="U10" s="190">
        <f>P10+T10</f>
        <v>93206179000</v>
      </c>
      <c r="V10" s="190">
        <f>L10-U10</f>
        <v>-1230277726</v>
      </c>
      <c r="W10" s="32"/>
      <c r="X10" s="32"/>
      <c r="Y10" s="32"/>
      <c r="Z10" s="32"/>
      <c r="AA10" s="32"/>
    </row>
    <row r="11" spans="1:27" s="33" customFormat="1" ht="19.5" customHeight="1">
      <c r="A11" s="189"/>
      <c r="B11" s="189"/>
      <c r="C11" s="189"/>
      <c r="D11" s="190"/>
      <c r="E11" s="34">
        <f>E13+E15+E17+E19+E21+E23</f>
        <v>25158473490</v>
      </c>
      <c r="F11" s="34">
        <f>F13+F15+F17+F19+F21+F23</f>
        <v>0</v>
      </c>
      <c r="G11" s="190"/>
      <c r="H11" s="34">
        <f>H13+H15+H17+H19+H21+H23</f>
        <v>0</v>
      </c>
      <c r="I11" s="190"/>
      <c r="J11" s="190"/>
      <c r="K11" s="190"/>
      <c r="L11" s="190"/>
      <c r="M11" s="190"/>
      <c r="N11" s="34">
        <f>N13+N15+N17+N19+N21+N23</f>
        <v>24736925000</v>
      </c>
      <c r="O11" s="34">
        <f>O13+O15+O17+O19+O21+O23</f>
        <v>0</v>
      </c>
      <c r="P11" s="190"/>
      <c r="Q11" s="34">
        <f>Q13+Q15+Q17+Q19+Q21+Q23</f>
        <v>0</v>
      </c>
      <c r="R11" s="190"/>
      <c r="S11" s="190"/>
      <c r="T11" s="190"/>
      <c r="U11" s="190"/>
      <c r="V11" s="190"/>
      <c r="W11" s="32"/>
      <c r="X11" s="32"/>
      <c r="Y11" s="32"/>
      <c r="Z11" s="32"/>
      <c r="AA11" s="32"/>
    </row>
    <row r="12" spans="1:27" s="33" customFormat="1" ht="21.75" customHeight="1" hidden="1">
      <c r="A12" s="157" t="s">
        <v>28</v>
      </c>
      <c r="B12" s="157"/>
      <c r="C12" s="157"/>
      <c r="D12" s="191"/>
      <c r="E12" s="35"/>
      <c r="F12" s="35"/>
      <c r="G12" s="192">
        <f>SUM(D12:F13)</f>
        <v>0</v>
      </c>
      <c r="H12" s="35"/>
      <c r="I12" s="193"/>
      <c r="J12" s="193"/>
      <c r="K12" s="192">
        <f>SUM(H12:J13)</f>
        <v>0</v>
      </c>
      <c r="L12" s="192">
        <f>G12+K12</f>
        <v>0</v>
      </c>
      <c r="M12" s="191"/>
      <c r="N12" s="35"/>
      <c r="O12" s="35"/>
      <c r="P12" s="192">
        <f>SUM(M12:O13)</f>
        <v>0</v>
      </c>
      <c r="Q12" s="35"/>
      <c r="R12" s="193"/>
      <c r="S12" s="193"/>
      <c r="T12" s="192">
        <f>SUM(Q12:S13)</f>
        <v>0</v>
      </c>
      <c r="U12" s="192">
        <f>P12+T12</f>
        <v>0</v>
      </c>
      <c r="V12" s="192">
        <f>L12-U12</f>
        <v>0</v>
      </c>
      <c r="W12" s="32"/>
      <c r="X12" s="32"/>
      <c r="Y12" s="32"/>
      <c r="Z12" s="32"/>
      <c r="AA12" s="32"/>
    </row>
    <row r="13" spans="1:27" s="33" customFormat="1" ht="21.75" customHeight="1" hidden="1">
      <c r="A13" s="157"/>
      <c r="B13" s="157"/>
      <c r="C13" s="157"/>
      <c r="D13" s="191"/>
      <c r="E13" s="37"/>
      <c r="F13" s="37"/>
      <c r="G13" s="192"/>
      <c r="H13" s="38"/>
      <c r="I13" s="193"/>
      <c r="J13" s="193"/>
      <c r="K13" s="192"/>
      <c r="L13" s="192"/>
      <c r="M13" s="191"/>
      <c r="N13" s="37"/>
      <c r="O13" s="37"/>
      <c r="P13" s="192"/>
      <c r="Q13" s="38"/>
      <c r="R13" s="193"/>
      <c r="S13" s="193"/>
      <c r="T13" s="192"/>
      <c r="U13" s="192"/>
      <c r="V13" s="192"/>
      <c r="W13" s="32"/>
      <c r="X13" s="32"/>
      <c r="Y13" s="32"/>
      <c r="Z13" s="32"/>
      <c r="AA13" s="32"/>
    </row>
    <row r="14" spans="1:27" s="33" customFormat="1" ht="24.75" customHeight="1">
      <c r="A14" s="194" t="s">
        <v>38</v>
      </c>
      <c r="B14" s="194"/>
      <c r="C14" s="194"/>
      <c r="D14" s="191">
        <v>800000000</v>
      </c>
      <c r="E14" s="35"/>
      <c r="F14" s="35"/>
      <c r="G14" s="192">
        <f>SUM(D14:F15)</f>
        <v>800000000</v>
      </c>
      <c r="H14" s="35"/>
      <c r="I14" s="191"/>
      <c r="J14" s="191"/>
      <c r="K14" s="192">
        <f>SUM(H14:J15)</f>
        <v>0</v>
      </c>
      <c r="L14" s="192">
        <f>G14+K14</f>
        <v>800000000</v>
      </c>
      <c r="M14" s="191">
        <v>800000000</v>
      </c>
      <c r="N14" s="35"/>
      <c r="O14" s="35"/>
      <c r="P14" s="192">
        <f>SUM(M14:O15)</f>
        <v>800000000</v>
      </c>
      <c r="Q14" s="35"/>
      <c r="R14" s="191"/>
      <c r="S14" s="191"/>
      <c r="T14" s="192">
        <f>SUM(Q14:S15)</f>
        <v>0</v>
      </c>
      <c r="U14" s="192">
        <f>P14+T14</f>
        <v>800000000</v>
      </c>
      <c r="V14" s="192">
        <f>L14-U14</f>
        <v>0</v>
      </c>
      <c r="W14" s="32"/>
      <c r="X14" s="32"/>
      <c r="Y14" s="32"/>
      <c r="Z14" s="32"/>
      <c r="AA14" s="32"/>
    </row>
    <row r="15" spans="1:27" s="33" customFormat="1" ht="24.75" customHeight="1">
      <c r="A15" s="194"/>
      <c r="B15" s="194"/>
      <c r="C15" s="194"/>
      <c r="D15" s="191"/>
      <c r="E15" s="38"/>
      <c r="F15" s="38"/>
      <c r="G15" s="192"/>
      <c r="H15" s="38"/>
      <c r="I15" s="191"/>
      <c r="J15" s="191"/>
      <c r="K15" s="192"/>
      <c r="L15" s="192"/>
      <c r="M15" s="191"/>
      <c r="N15" s="38"/>
      <c r="O15" s="38"/>
      <c r="P15" s="192"/>
      <c r="Q15" s="38"/>
      <c r="R15" s="191"/>
      <c r="S15" s="191"/>
      <c r="T15" s="192"/>
      <c r="U15" s="192"/>
      <c r="V15" s="192"/>
      <c r="W15" s="32"/>
      <c r="X15" s="32"/>
      <c r="Y15" s="32"/>
      <c r="Z15" s="32"/>
      <c r="AA15" s="32"/>
    </row>
    <row r="16" spans="1:27" s="33" customFormat="1" ht="24.75" customHeight="1">
      <c r="A16" s="195" t="s">
        <v>37</v>
      </c>
      <c r="B16" s="195"/>
      <c r="C16" s="195"/>
      <c r="D16" s="191">
        <v>2583000000</v>
      </c>
      <c r="E16" s="35">
        <v>2500000000</v>
      </c>
      <c r="F16" s="35"/>
      <c r="G16" s="192">
        <f>SUM(D16:F17)</f>
        <v>5083000000</v>
      </c>
      <c r="H16" s="35"/>
      <c r="I16" s="191"/>
      <c r="J16" s="191"/>
      <c r="K16" s="192">
        <f>SUM(H16:J17)</f>
        <v>0</v>
      </c>
      <c r="L16" s="192">
        <f>G16+K16</f>
        <v>5083000000</v>
      </c>
      <c r="M16" s="191">
        <v>2583000000</v>
      </c>
      <c r="N16" s="35">
        <v>2500000000</v>
      </c>
      <c r="O16" s="35"/>
      <c r="P16" s="192">
        <f>SUM(M16:O17)</f>
        <v>5083000000</v>
      </c>
      <c r="Q16" s="35"/>
      <c r="R16" s="191"/>
      <c r="S16" s="191"/>
      <c r="T16" s="192">
        <f>SUM(Q16:S17)</f>
        <v>0</v>
      </c>
      <c r="U16" s="192">
        <f>P16+T16</f>
        <v>5083000000</v>
      </c>
      <c r="V16" s="192">
        <f>L16-U16</f>
        <v>0</v>
      </c>
      <c r="W16" s="32"/>
      <c r="X16" s="32"/>
      <c r="Y16" s="32"/>
      <c r="Z16" s="32"/>
      <c r="AA16" s="32"/>
    </row>
    <row r="17" spans="1:27" s="33" customFormat="1" ht="24.75" customHeight="1">
      <c r="A17" s="195"/>
      <c r="B17" s="195"/>
      <c r="C17" s="195"/>
      <c r="D17" s="191"/>
      <c r="E17" s="38"/>
      <c r="F17" s="38"/>
      <c r="G17" s="192"/>
      <c r="H17" s="38"/>
      <c r="I17" s="191"/>
      <c r="J17" s="191"/>
      <c r="K17" s="192"/>
      <c r="L17" s="192"/>
      <c r="M17" s="191"/>
      <c r="N17" s="38"/>
      <c r="O17" s="38"/>
      <c r="P17" s="192"/>
      <c r="Q17" s="38"/>
      <c r="R17" s="191"/>
      <c r="S17" s="191"/>
      <c r="T17" s="192"/>
      <c r="U17" s="192"/>
      <c r="V17" s="192"/>
      <c r="W17" s="32"/>
      <c r="X17" s="32"/>
      <c r="Y17" s="32"/>
      <c r="Z17" s="32"/>
      <c r="AA17" s="32"/>
    </row>
    <row r="18" spans="1:27" s="33" customFormat="1" ht="19.5" customHeight="1">
      <c r="A18" s="195" t="s">
        <v>29</v>
      </c>
      <c r="B18" s="195"/>
      <c r="C18" s="195"/>
      <c r="D18" s="191">
        <v>14856733332</v>
      </c>
      <c r="E18" s="35">
        <v>33117500000</v>
      </c>
      <c r="F18" s="35">
        <v>75000000</v>
      </c>
      <c r="G18" s="192">
        <f>SUM(D18:F19)</f>
        <v>72668953158</v>
      </c>
      <c r="H18" s="35"/>
      <c r="I18" s="191"/>
      <c r="J18" s="191"/>
      <c r="K18" s="192">
        <f>SUM(H18:J19)</f>
        <v>0</v>
      </c>
      <c r="L18" s="192">
        <f>G18+K18</f>
        <v>72668953158</v>
      </c>
      <c r="M18" s="191">
        <v>14856734000</v>
      </c>
      <c r="N18" s="35">
        <v>33117500000</v>
      </c>
      <c r="O18" s="35">
        <v>75000000</v>
      </c>
      <c r="P18" s="192">
        <f>SUM(M18:O19)</f>
        <v>72677889000</v>
      </c>
      <c r="Q18" s="35"/>
      <c r="R18" s="191"/>
      <c r="S18" s="191"/>
      <c r="T18" s="192">
        <f>SUM(Q18:S19)</f>
        <v>0</v>
      </c>
      <c r="U18" s="192">
        <f>P18+T18</f>
        <v>72677889000</v>
      </c>
      <c r="V18" s="192">
        <f>L18-U18</f>
        <v>-8935842</v>
      </c>
      <c r="W18" s="32"/>
      <c r="X18" s="32"/>
      <c r="Y18" s="32"/>
      <c r="Z18" s="32"/>
      <c r="AA18" s="32"/>
    </row>
    <row r="19" spans="1:27" s="33" customFormat="1" ht="19.5" customHeight="1">
      <c r="A19" s="195"/>
      <c r="B19" s="195"/>
      <c r="C19" s="195"/>
      <c r="D19" s="191"/>
      <c r="E19" s="38">
        <v>24619719826</v>
      </c>
      <c r="F19" s="38"/>
      <c r="G19" s="192"/>
      <c r="H19" s="38"/>
      <c r="I19" s="191"/>
      <c r="J19" s="191"/>
      <c r="K19" s="192"/>
      <c r="L19" s="192"/>
      <c r="M19" s="191"/>
      <c r="N19" s="38">
        <v>24628655000</v>
      </c>
      <c r="O19" s="38"/>
      <c r="P19" s="192"/>
      <c r="Q19" s="38"/>
      <c r="R19" s="191"/>
      <c r="S19" s="191"/>
      <c r="T19" s="192"/>
      <c r="U19" s="192"/>
      <c r="V19" s="192"/>
      <c r="W19" s="32"/>
      <c r="X19" s="32"/>
      <c r="Y19" s="32"/>
      <c r="Z19" s="32"/>
      <c r="AA19" s="32"/>
    </row>
    <row r="20" spans="1:22" s="39" customFormat="1" ht="19.5" customHeight="1">
      <c r="A20" s="195" t="s">
        <v>30</v>
      </c>
      <c r="B20" s="195"/>
      <c r="C20" s="195"/>
      <c r="D20" s="191">
        <v>743164542</v>
      </c>
      <c r="E20" s="35"/>
      <c r="F20" s="35"/>
      <c r="G20" s="192">
        <f>SUM(D20:F21)</f>
        <v>851434754</v>
      </c>
      <c r="H20" s="35"/>
      <c r="I20" s="191"/>
      <c r="J20" s="191"/>
      <c r="K20" s="192">
        <f>SUM(H20:J21)</f>
        <v>0</v>
      </c>
      <c r="L20" s="192">
        <f>G20+K20</f>
        <v>851434754</v>
      </c>
      <c r="M20" s="191">
        <v>779855000</v>
      </c>
      <c r="N20" s="35"/>
      <c r="O20" s="35"/>
      <c r="P20" s="192">
        <f>SUM(M20:O21)</f>
        <v>888125000</v>
      </c>
      <c r="Q20" s="35"/>
      <c r="R20" s="191"/>
      <c r="S20" s="191"/>
      <c r="T20" s="192">
        <f>SUM(Q20:S21)</f>
        <v>0</v>
      </c>
      <c r="U20" s="192">
        <f>P20+T20</f>
        <v>888125000</v>
      </c>
      <c r="V20" s="192">
        <f>L20-U20</f>
        <v>-36690246</v>
      </c>
    </row>
    <row r="21" spans="1:22" s="39" customFormat="1" ht="19.5" customHeight="1">
      <c r="A21" s="195"/>
      <c r="B21" s="195"/>
      <c r="C21" s="195"/>
      <c r="D21" s="191"/>
      <c r="E21" s="38">
        <v>108270212</v>
      </c>
      <c r="F21" s="38"/>
      <c r="G21" s="192"/>
      <c r="H21" s="38"/>
      <c r="I21" s="191"/>
      <c r="J21" s="191"/>
      <c r="K21" s="192"/>
      <c r="L21" s="192"/>
      <c r="M21" s="191"/>
      <c r="N21" s="38">
        <v>108270000</v>
      </c>
      <c r="O21" s="38"/>
      <c r="P21" s="192"/>
      <c r="Q21" s="38"/>
      <c r="R21" s="191"/>
      <c r="S21" s="191"/>
      <c r="T21" s="192"/>
      <c r="U21" s="192"/>
      <c r="V21" s="192"/>
    </row>
    <row r="22" spans="1:27" s="33" customFormat="1" ht="24" customHeight="1">
      <c r="A22" s="196" t="s">
        <v>39</v>
      </c>
      <c r="B22" s="196"/>
      <c r="C22" s="196"/>
      <c r="D22" s="191">
        <v>12142029910</v>
      </c>
      <c r="E22" s="35"/>
      <c r="F22" s="35"/>
      <c r="G22" s="192">
        <f>SUM(D22:F23)</f>
        <v>12572513362</v>
      </c>
      <c r="H22" s="35"/>
      <c r="I22" s="191"/>
      <c r="J22" s="191"/>
      <c r="K22" s="192">
        <f>SUM(H22:J23)</f>
        <v>0</v>
      </c>
      <c r="L22" s="192">
        <f>G22+K22</f>
        <v>12572513362</v>
      </c>
      <c r="M22" s="191">
        <v>13757165000</v>
      </c>
      <c r="N22" s="35"/>
      <c r="O22" s="35"/>
      <c r="P22" s="192">
        <f>SUM(M22:O23)</f>
        <v>13757165000</v>
      </c>
      <c r="Q22" s="35"/>
      <c r="R22" s="191"/>
      <c r="S22" s="191"/>
      <c r="T22" s="192">
        <f>SUM(Q22:S23)</f>
        <v>0</v>
      </c>
      <c r="U22" s="192">
        <f>T22+P22</f>
        <v>13757165000</v>
      </c>
      <c r="V22" s="192">
        <f>L22-U22</f>
        <v>-1184651638</v>
      </c>
      <c r="W22" s="32"/>
      <c r="X22" s="32"/>
      <c r="Y22" s="32"/>
      <c r="Z22" s="32"/>
      <c r="AA22" s="32"/>
    </row>
    <row r="23" spans="1:27" s="33" customFormat="1" ht="24" customHeight="1">
      <c r="A23" s="196"/>
      <c r="B23" s="196"/>
      <c r="C23" s="196"/>
      <c r="D23" s="191"/>
      <c r="E23" s="38">
        <v>430483452</v>
      </c>
      <c r="F23" s="38"/>
      <c r="G23" s="192"/>
      <c r="H23" s="38"/>
      <c r="I23" s="191"/>
      <c r="J23" s="191"/>
      <c r="K23" s="192"/>
      <c r="L23" s="192"/>
      <c r="M23" s="191"/>
      <c r="N23" s="38"/>
      <c r="O23" s="38"/>
      <c r="P23" s="192"/>
      <c r="Q23" s="38"/>
      <c r="R23" s="191"/>
      <c r="S23" s="191"/>
      <c r="T23" s="192"/>
      <c r="U23" s="192"/>
      <c r="V23" s="192"/>
      <c r="W23" s="32"/>
      <c r="X23" s="32"/>
      <c r="Y23" s="32"/>
      <c r="Z23" s="32"/>
      <c r="AA23" s="32"/>
    </row>
    <row r="24" spans="1:27" s="33" customFormat="1" ht="20.25" customHeight="1">
      <c r="A24" s="40"/>
      <c r="B24" s="41"/>
      <c r="C24" s="42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43"/>
      <c r="U24" s="36"/>
      <c r="V24" s="36"/>
      <c r="W24" s="32"/>
      <c r="X24" s="32"/>
      <c r="Y24" s="32"/>
      <c r="Z24" s="32"/>
      <c r="AA24" s="32"/>
    </row>
    <row r="25" spans="1:27" s="52" customFormat="1" ht="15" customHeight="1">
      <c r="A25" s="45"/>
      <c r="B25" s="46"/>
      <c r="C25" s="47"/>
      <c r="D25" s="48"/>
      <c r="E25" s="48"/>
      <c r="F25" s="48"/>
      <c r="G25" s="48"/>
      <c r="H25" s="49"/>
      <c r="I25" s="49"/>
      <c r="J25" s="49"/>
      <c r="K25" s="49"/>
      <c r="L25" s="48"/>
      <c r="M25" s="49"/>
      <c r="N25" s="48"/>
      <c r="O25" s="49"/>
      <c r="P25" s="48"/>
      <c r="Q25" s="49"/>
      <c r="R25" s="49"/>
      <c r="S25" s="49"/>
      <c r="T25" s="50"/>
      <c r="U25" s="48"/>
      <c r="V25" s="48"/>
      <c r="W25" s="51"/>
      <c r="X25" s="51"/>
      <c r="Y25" s="51"/>
      <c r="Z25" s="51"/>
      <c r="AA25" s="51"/>
    </row>
    <row r="26" spans="1:27" s="33" customFormat="1" ht="19.5" customHeight="1">
      <c r="A26" s="189" t="s">
        <v>31</v>
      </c>
      <c r="B26" s="189"/>
      <c r="C26" s="189"/>
      <c r="D26" s="190">
        <f>SUM(D28:D29)</f>
        <v>0</v>
      </c>
      <c r="E26" s="53">
        <f>E28</f>
        <v>0</v>
      </c>
      <c r="F26" s="53">
        <f>F28</f>
        <v>36000000</v>
      </c>
      <c r="G26" s="190">
        <f>SUM(D26:F27)</f>
        <v>36000000</v>
      </c>
      <c r="H26" s="53">
        <f>H28</f>
        <v>0</v>
      </c>
      <c r="I26" s="197">
        <f>SUM(I28:I29)</f>
        <v>0</v>
      </c>
      <c r="J26" s="190">
        <f>SUM(J28:J29)</f>
        <v>0</v>
      </c>
      <c r="K26" s="190">
        <f>SUM(H26:J27)</f>
        <v>0</v>
      </c>
      <c r="L26" s="190">
        <f>G26+K26</f>
        <v>36000000</v>
      </c>
      <c r="M26" s="190">
        <f>SUM(M28:M29)</f>
        <v>0</v>
      </c>
      <c r="N26" s="53">
        <f>N28</f>
        <v>0</v>
      </c>
      <c r="O26" s="53">
        <f>O28</f>
        <v>36000000</v>
      </c>
      <c r="P26" s="190">
        <f>SUM(M26:O27)</f>
        <v>36000000</v>
      </c>
      <c r="Q26" s="53">
        <f>Q28</f>
        <v>0</v>
      </c>
      <c r="R26" s="190">
        <f>SUM(R28:R29)</f>
        <v>0</v>
      </c>
      <c r="S26" s="190">
        <f>SUM(S28:S29)</f>
        <v>0</v>
      </c>
      <c r="T26" s="190">
        <f>SUM(Q26:S27)</f>
        <v>0</v>
      </c>
      <c r="U26" s="190">
        <f>T26+P26</f>
        <v>36000000</v>
      </c>
      <c r="V26" s="190">
        <f>L26-U26</f>
        <v>0</v>
      </c>
      <c r="W26" s="32"/>
      <c r="X26" s="32"/>
      <c r="Y26" s="32"/>
      <c r="Z26" s="32"/>
      <c r="AA26" s="32"/>
    </row>
    <row r="27" spans="1:27" s="33" customFormat="1" ht="19.5" customHeight="1">
      <c r="A27" s="189"/>
      <c r="B27" s="189"/>
      <c r="C27" s="189"/>
      <c r="D27" s="190"/>
      <c r="E27" s="34">
        <f>E29</f>
        <v>0</v>
      </c>
      <c r="F27" s="34">
        <f>F29</f>
        <v>0</v>
      </c>
      <c r="G27" s="190"/>
      <c r="H27" s="34">
        <f>H29</f>
        <v>0</v>
      </c>
      <c r="I27" s="197"/>
      <c r="J27" s="190"/>
      <c r="K27" s="190"/>
      <c r="L27" s="190"/>
      <c r="M27" s="190"/>
      <c r="N27" s="34">
        <f>N29</f>
        <v>0</v>
      </c>
      <c r="O27" s="34">
        <f>O29</f>
        <v>0</v>
      </c>
      <c r="P27" s="190"/>
      <c r="Q27" s="34">
        <f>Q29</f>
        <v>0</v>
      </c>
      <c r="R27" s="190"/>
      <c r="S27" s="190"/>
      <c r="T27" s="190"/>
      <c r="U27" s="190"/>
      <c r="V27" s="190"/>
      <c r="W27" s="32"/>
      <c r="X27" s="32"/>
      <c r="Y27" s="32"/>
      <c r="Z27" s="32"/>
      <c r="AA27" s="32"/>
    </row>
    <row r="28" spans="1:27" s="33" customFormat="1" ht="19.5" customHeight="1">
      <c r="A28" s="200" t="s">
        <v>32</v>
      </c>
      <c r="B28" s="200"/>
      <c r="C28" s="200"/>
      <c r="D28" s="198"/>
      <c r="E28" s="44"/>
      <c r="F28" s="44">
        <v>36000000</v>
      </c>
      <c r="G28" s="199">
        <f>SUM(D28:F29)</f>
        <v>36000000</v>
      </c>
      <c r="H28" s="44"/>
      <c r="I28" s="198"/>
      <c r="J28" s="198"/>
      <c r="K28" s="199">
        <f>SUM(H28:J29)</f>
        <v>0</v>
      </c>
      <c r="L28" s="199">
        <f>G28+K28</f>
        <v>36000000</v>
      </c>
      <c r="M28" s="198"/>
      <c r="N28" s="44"/>
      <c r="O28" s="44">
        <v>36000000</v>
      </c>
      <c r="P28" s="199">
        <f>SUM(M28:O29)</f>
        <v>36000000</v>
      </c>
      <c r="Q28" s="44"/>
      <c r="R28" s="201"/>
      <c r="S28" s="201"/>
      <c r="T28" s="199">
        <f>SUM(Q28:S29)</f>
        <v>0</v>
      </c>
      <c r="U28" s="199">
        <f>T28+P28</f>
        <v>36000000</v>
      </c>
      <c r="V28" s="199">
        <f>L28-U28</f>
        <v>0</v>
      </c>
      <c r="W28" s="32"/>
      <c r="X28" s="32"/>
      <c r="Y28" s="32"/>
      <c r="Z28" s="32"/>
      <c r="AA28" s="32"/>
    </row>
    <row r="29" spans="1:27" s="33" customFormat="1" ht="19.5" customHeight="1">
      <c r="A29" s="200"/>
      <c r="B29" s="200"/>
      <c r="C29" s="200"/>
      <c r="D29" s="198"/>
      <c r="E29" s="72"/>
      <c r="F29" s="72"/>
      <c r="G29" s="199"/>
      <c r="H29" s="72"/>
      <c r="I29" s="198"/>
      <c r="J29" s="198"/>
      <c r="K29" s="199"/>
      <c r="L29" s="199"/>
      <c r="M29" s="198"/>
      <c r="N29" s="72"/>
      <c r="O29" s="72"/>
      <c r="P29" s="199"/>
      <c r="Q29" s="72"/>
      <c r="R29" s="201"/>
      <c r="S29" s="201"/>
      <c r="T29" s="199"/>
      <c r="U29" s="199"/>
      <c r="V29" s="199"/>
      <c r="W29" s="32"/>
      <c r="X29" s="32"/>
      <c r="Y29" s="32"/>
      <c r="Z29" s="32"/>
      <c r="AA29" s="32"/>
    </row>
    <row r="30" spans="1:27" s="52" customFormat="1" ht="18.75" customHeight="1">
      <c r="A30" s="45"/>
      <c r="B30" s="46"/>
      <c r="C30" s="47"/>
      <c r="D30" s="48"/>
      <c r="E30" s="48"/>
      <c r="F30" s="48"/>
      <c r="G30" s="48"/>
      <c r="H30" s="49"/>
      <c r="I30" s="49"/>
      <c r="J30" s="49"/>
      <c r="K30" s="49"/>
      <c r="L30" s="48"/>
      <c r="M30" s="49"/>
      <c r="N30" s="48"/>
      <c r="O30" s="49"/>
      <c r="P30" s="48"/>
      <c r="Q30" s="49"/>
      <c r="R30" s="49"/>
      <c r="S30" s="49"/>
      <c r="T30" s="50"/>
      <c r="U30" s="48">
        <f>T30+P30</f>
        <v>0</v>
      </c>
      <c r="V30" s="48"/>
      <c r="W30" s="51"/>
      <c r="X30" s="51"/>
      <c r="Y30" s="51"/>
      <c r="Z30" s="51"/>
      <c r="AA30" s="51"/>
    </row>
    <row r="31" spans="1:27" s="33" customFormat="1" ht="24.75" customHeight="1">
      <c r="A31" s="189" t="s">
        <v>33</v>
      </c>
      <c r="B31" s="189"/>
      <c r="C31" s="189"/>
      <c r="D31" s="190">
        <f>D33</f>
        <v>8466205651</v>
      </c>
      <c r="E31" s="31">
        <f>E33</f>
        <v>0</v>
      </c>
      <c r="F31" s="31">
        <f>F33</f>
        <v>0</v>
      </c>
      <c r="G31" s="190">
        <f>SUM(D31:F32)</f>
        <v>8466205651</v>
      </c>
      <c r="H31" s="31">
        <f>H33</f>
        <v>0</v>
      </c>
      <c r="I31" s="190">
        <f>I33</f>
        <v>0</v>
      </c>
      <c r="J31" s="190">
        <f>J33</f>
        <v>0</v>
      </c>
      <c r="K31" s="190">
        <f>SUM(H31:J32)</f>
        <v>0</v>
      </c>
      <c r="L31" s="190">
        <f>G31+K31</f>
        <v>8466205651</v>
      </c>
      <c r="M31" s="190">
        <f>M33</f>
        <v>38740952000</v>
      </c>
      <c r="N31" s="31">
        <f>N33</f>
        <v>0</v>
      </c>
      <c r="O31" s="31">
        <f>O33</f>
        <v>0</v>
      </c>
      <c r="P31" s="190">
        <f>SUM(M31:O32)</f>
        <v>38740952000</v>
      </c>
      <c r="Q31" s="31">
        <f>Q33</f>
        <v>0</v>
      </c>
      <c r="R31" s="190">
        <f>R33</f>
        <v>0</v>
      </c>
      <c r="S31" s="190">
        <f>S33</f>
        <v>0</v>
      </c>
      <c r="T31" s="190">
        <f>SUM(Q31:S32)</f>
        <v>0</v>
      </c>
      <c r="U31" s="190">
        <f>T31+P31</f>
        <v>38740952000</v>
      </c>
      <c r="V31" s="190">
        <f>L31-U31</f>
        <v>-30274746349</v>
      </c>
      <c r="W31" s="32"/>
      <c r="X31" s="32"/>
      <c r="Y31" s="32"/>
      <c r="Z31" s="32"/>
      <c r="AA31" s="32"/>
    </row>
    <row r="32" spans="1:27" s="33" customFormat="1" ht="24.75" customHeight="1">
      <c r="A32" s="189"/>
      <c r="B32" s="189"/>
      <c r="C32" s="189"/>
      <c r="D32" s="190"/>
      <c r="E32" s="34">
        <f>E34</f>
        <v>0</v>
      </c>
      <c r="F32" s="34">
        <f>F34</f>
        <v>0</v>
      </c>
      <c r="G32" s="190"/>
      <c r="H32" s="34">
        <f>H34</f>
        <v>0</v>
      </c>
      <c r="I32" s="190"/>
      <c r="J32" s="190"/>
      <c r="K32" s="190"/>
      <c r="L32" s="190"/>
      <c r="M32" s="190"/>
      <c r="N32" s="34">
        <f>N34</f>
        <v>0</v>
      </c>
      <c r="O32" s="34">
        <f>O34</f>
        <v>0</v>
      </c>
      <c r="P32" s="190"/>
      <c r="Q32" s="34">
        <f>Q34</f>
        <v>0</v>
      </c>
      <c r="R32" s="190"/>
      <c r="S32" s="190"/>
      <c r="T32" s="190"/>
      <c r="U32" s="190"/>
      <c r="V32" s="190"/>
      <c r="W32" s="32"/>
      <c r="X32" s="32"/>
      <c r="Y32" s="32"/>
      <c r="Z32" s="32"/>
      <c r="AA32" s="32"/>
    </row>
    <row r="33" spans="1:27" s="33" customFormat="1" ht="19.5" customHeight="1">
      <c r="A33" s="202" t="s">
        <v>34</v>
      </c>
      <c r="B33" s="202"/>
      <c r="C33" s="202"/>
      <c r="D33" s="191">
        <v>8466205651</v>
      </c>
      <c r="E33" s="35"/>
      <c r="F33" s="35"/>
      <c r="G33" s="192">
        <f>SUM(D33:F34)</f>
        <v>8466205651</v>
      </c>
      <c r="H33" s="35"/>
      <c r="I33" s="191"/>
      <c r="J33" s="191"/>
      <c r="K33" s="192">
        <f>SUM(H33:J34)</f>
        <v>0</v>
      </c>
      <c r="L33" s="192">
        <f>G33+K33</f>
        <v>8466205651</v>
      </c>
      <c r="M33" s="191">
        <v>38740952000</v>
      </c>
      <c r="N33" s="35"/>
      <c r="O33" s="35"/>
      <c r="P33" s="192">
        <f>SUM(M33:O34)</f>
        <v>38740952000</v>
      </c>
      <c r="Q33" s="35"/>
      <c r="R33" s="191"/>
      <c r="S33" s="191"/>
      <c r="T33" s="192">
        <f>SUM(Q33:S34)</f>
        <v>0</v>
      </c>
      <c r="U33" s="192">
        <f>T33+P33</f>
        <v>38740952000</v>
      </c>
      <c r="V33" s="192">
        <f>L33-U33</f>
        <v>-30274746349</v>
      </c>
      <c r="W33" s="32"/>
      <c r="X33" s="32"/>
      <c r="Y33" s="32"/>
      <c r="Z33" s="32"/>
      <c r="AA33" s="32"/>
    </row>
    <row r="34" spans="1:27" s="33" customFormat="1" ht="19.5" customHeight="1">
      <c r="A34" s="202"/>
      <c r="B34" s="202"/>
      <c r="C34" s="202"/>
      <c r="D34" s="191"/>
      <c r="E34" s="38"/>
      <c r="F34" s="38"/>
      <c r="G34" s="192"/>
      <c r="H34" s="38"/>
      <c r="I34" s="191"/>
      <c r="J34" s="191"/>
      <c r="K34" s="192"/>
      <c r="L34" s="192"/>
      <c r="M34" s="191"/>
      <c r="N34" s="38"/>
      <c r="O34" s="38"/>
      <c r="P34" s="192"/>
      <c r="Q34" s="38"/>
      <c r="R34" s="191"/>
      <c r="S34" s="191"/>
      <c r="T34" s="192"/>
      <c r="U34" s="192"/>
      <c r="V34" s="192"/>
      <c r="W34" s="32"/>
      <c r="X34" s="32"/>
      <c r="Y34" s="32"/>
      <c r="Z34" s="32"/>
      <c r="AA34" s="32"/>
    </row>
    <row r="35" spans="1:27" ht="15.75" customHeight="1">
      <c r="A35" s="54"/>
      <c r="B35" s="55"/>
      <c r="C35" s="56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/>
      <c r="U35" s="57">
        <f>T35+P35</f>
        <v>0</v>
      </c>
      <c r="V35" s="57"/>
      <c r="W35" s="59"/>
      <c r="X35" s="59"/>
      <c r="Y35" s="59"/>
      <c r="Z35" s="59"/>
      <c r="AA35" s="59"/>
    </row>
    <row r="36" spans="1:27" ht="19.5" customHeight="1">
      <c r="A36" s="54"/>
      <c r="B36" s="55"/>
      <c r="C36" s="56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8"/>
      <c r="U36" s="57"/>
      <c r="V36" s="57"/>
      <c r="W36" s="59"/>
      <c r="X36" s="59"/>
      <c r="Y36" s="59"/>
      <c r="Z36" s="59"/>
      <c r="AA36" s="59"/>
    </row>
    <row r="37" spans="1:27" ht="13.5" customHeight="1">
      <c r="A37" s="54"/>
      <c r="B37" s="55"/>
      <c r="C37" s="56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8"/>
      <c r="U37" s="57"/>
      <c r="V37" s="57"/>
      <c r="W37" s="59"/>
      <c r="X37" s="59"/>
      <c r="Y37" s="59"/>
      <c r="Z37" s="59"/>
      <c r="AA37" s="59"/>
    </row>
    <row r="38" spans="1:27" ht="13.5" customHeight="1">
      <c r="A38" s="54"/>
      <c r="B38" s="55"/>
      <c r="C38" s="56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8"/>
      <c r="U38" s="57"/>
      <c r="V38" s="57"/>
      <c r="W38" s="59"/>
      <c r="X38" s="59"/>
      <c r="Y38" s="59"/>
      <c r="Z38" s="59"/>
      <c r="AA38" s="59"/>
    </row>
    <row r="39" spans="1:27" ht="13.5" customHeight="1">
      <c r="A39" s="54"/>
      <c r="B39" s="55"/>
      <c r="C39" s="56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8"/>
      <c r="U39" s="57"/>
      <c r="V39" s="57"/>
      <c r="W39" s="59"/>
      <c r="X39" s="59"/>
      <c r="Y39" s="59"/>
      <c r="Z39" s="59"/>
      <c r="AA39" s="59"/>
    </row>
    <row r="40" spans="1:27" ht="13.5" customHeight="1">
      <c r="A40" s="54"/>
      <c r="B40" s="55"/>
      <c r="C40" s="56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8"/>
      <c r="U40" s="57"/>
      <c r="V40" s="57"/>
      <c r="W40" s="59"/>
      <c r="X40" s="59"/>
      <c r="Y40" s="59"/>
      <c r="Z40" s="59"/>
      <c r="AA40" s="59"/>
    </row>
    <row r="41" spans="1:27" ht="19.5" customHeight="1">
      <c r="A41" s="60"/>
      <c r="B41" s="61"/>
      <c r="C41" s="62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8"/>
      <c r="U41" s="57"/>
      <c r="V41" s="57"/>
      <c r="W41" s="59"/>
      <c r="X41" s="59"/>
      <c r="Y41" s="59"/>
      <c r="Z41" s="59"/>
      <c r="AA41" s="59"/>
    </row>
    <row r="42" spans="1:27" s="64" customFormat="1" ht="21.75" customHeight="1">
      <c r="A42" s="206" t="s">
        <v>35</v>
      </c>
      <c r="B42" s="206"/>
      <c r="C42" s="207"/>
      <c r="D42" s="203">
        <f>D10+D26+D31</f>
        <v>39591133435</v>
      </c>
      <c r="E42" s="43">
        <f>E10+E26+E31</f>
        <v>35617500000</v>
      </c>
      <c r="F42" s="43">
        <f>F10+F26+F31</f>
        <v>111000000</v>
      </c>
      <c r="G42" s="203">
        <f>SUM(D42:F43)</f>
        <v>100478106925</v>
      </c>
      <c r="H42" s="43">
        <f>H10+H26+H31</f>
        <v>0</v>
      </c>
      <c r="I42" s="204">
        <f>I10+I26+I31</f>
        <v>0</v>
      </c>
      <c r="J42" s="204">
        <f>J10+J26+J31</f>
        <v>0</v>
      </c>
      <c r="K42" s="204">
        <f>SUM(H42:J43)</f>
        <v>0</v>
      </c>
      <c r="L42" s="203">
        <f>L10+L26+L31</f>
        <v>100478106925</v>
      </c>
      <c r="M42" s="203">
        <f>M10+M26+M31</f>
        <v>71517706000</v>
      </c>
      <c r="N42" s="43">
        <f>N10+N26+N31</f>
        <v>35617500000</v>
      </c>
      <c r="O42" s="43">
        <f>O10+O26+O31</f>
        <v>111000000</v>
      </c>
      <c r="P42" s="203">
        <f>SUM(M42:O43)</f>
        <v>131983131000</v>
      </c>
      <c r="Q42" s="43">
        <f>Q10+Q26+Q31</f>
        <v>0</v>
      </c>
      <c r="R42" s="204">
        <f>R10+R26+R31</f>
        <v>0</v>
      </c>
      <c r="S42" s="204">
        <f>S10+S26+S31</f>
        <v>0</v>
      </c>
      <c r="T42" s="203">
        <f>SUM(Q42:S43)</f>
        <v>0</v>
      </c>
      <c r="U42" s="203">
        <f>P42+T42</f>
        <v>131983131000</v>
      </c>
      <c r="V42" s="203">
        <f>L42-U42</f>
        <v>-31505024075</v>
      </c>
      <c r="W42" s="63"/>
      <c r="X42" s="63"/>
      <c r="Y42" s="63"/>
      <c r="Z42" s="63"/>
      <c r="AA42" s="63"/>
    </row>
    <row r="43" spans="1:27" s="33" customFormat="1" ht="21.75" customHeight="1">
      <c r="A43" s="206"/>
      <c r="B43" s="206"/>
      <c r="C43" s="207"/>
      <c r="D43" s="203"/>
      <c r="E43" s="34">
        <f>E11+E27+E32</f>
        <v>25158473490</v>
      </c>
      <c r="F43" s="34">
        <f>F11+F27+F32</f>
        <v>0</v>
      </c>
      <c r="G43" s="203"/>
      <c r="H43" s="34">
        <f>H11+H27+H32</f>
        <v>0</v>
      </c>
      <c r="I43" s="204"/>
      <c r="J43" s="204"/>
      <c r="K43" s="204"/>
      <c r="L43" s="203"/>
      <c r="M43" s="203"/>
      <c r="N43" s="34">
        <f>N11+N27+N32</f>
        <v>24736925000</v>
      </c>
      <c r="O43" s="34">
        <f>O11+O27+O32</f>
        <v>0</v>
      </c>
      <c r="P43" s="203"/>
      <c r="Q43" s="34">
        <f>Q11+Q27+Q32</f>
        <v>0</v>
      </c>
      <c r="R43" s="204"/>
      <c r="S43" s="204"/>
      <c r="T43" s="203"/>
      <c r="U43" s="203"/>
      <c r="V43" s="203"/>
      <c r="W43" s="32"/>
      <c r="X43" s="32"/>
      <c r="Y43" s="32"/>
      <c r="Z43" s="32"/>
      <c r="AA43" s="32"/>
    </row>
    <row r="44" spans="1:27" s="70" customFormat="1" ht="13.5" customHeight="1" thickBot="1">
      <c r="A44" s="65"/>
      <c r="B44" s="65"/>
      <c r="C44" s="66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8"/>
      <c r="V44" s="67"/>
      <c r="W44" s="69"/>
      <c r="X44" s="69"/>
      <c r="Y44" s="69"/>
      <c r="Z44" s="69"/>
      <c r="AA44" s="69"/>
    </row>
    <row r="45" spans="1:27" ht="32.25" customHeight="1">
      <c r="A45" s="205" t="s">
        <v>36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71"/>
      <c r="N45" s="71"/>
      <c r="O45" s="71"/>
      <c r="P45" s="71"/>
      <c r="Q45" s="71"/>
      <c r="R45" s="71"/>
      <c r="S45" s="71"/>
      <c r="T45" s="71"/>
      <c r="U45" s="71"/>
      <c r="V45" s="59"/>
      <c r="W45" s="59"/>
      <c r="X45" s="59"/>
      <c r="Y45" s="59"/>
      <c r="Z45" s="59"/>
      <c r="AA45" s="59"/>
    </row>
  </sheetData>
  <mergeCells count="187">
    <mergeCell ref="S42:S43"/>
    <mergeCell ref="T42:T43"/>
    <mergeCell ref="U42:U43"/>
    <mergeCell ref="A42:A43"/>
    <mergeCell ref="B42:B43"/>
    <mergeCell ref="C42:C43"/>
    <mergeCell ref="D42:D43"/>
    <mergeCell ref="G42:G43"/>
    <mergeCell ref="I42:I43"/>
    <mergeCell ref="M42:M43"/>
    <mergeCell ref="P42:P43"/>
    <mergeCell ref="R42:R43"/>
    <mergeCell ref="A45:L45"/>
    <mergeCell ref="J42:J43"/>
    <mergeCell ref="K42:K43"/>
    <mergeCell ref="P33:P34"/>
    <mergeCell ref="R33:R34"/>
    <mergeCell ref="S33:S34"/>
    <mergeCell ref="T33:T34"/>
    <mergeCell ref="V42:V43"/>
    <mergeCell ref="L42:L43"/>
    <mergeCell ref="U31:U32"/>
    <mergeCell ref="V31:V32"/>
    <mergeCell ref="P31:P32"/>
    <mergeCell ref="R31:R32"/>
    <mergeCell ref="S31:S32"/>
    <mergeCell ref="T31:T32"/>
    <mergeCell ref="U33:U34"/>
    <mergeCell ref="V33:V34"/>
    <mergeCell ref="A33:C34"/>
    <mergeCell ref="D33:D34"/>
    <mergeCell ref="G33:G34"/>
    <mergeCell ref="I33:I34"/>
    <mergeCell ref="J33:J34"/>
    <mergeCell ref="K33:K34"/>
    <mergeCell ref="L33:L34"/>
    <mergeCell ref="M33:M34"/>
    <mergeCell ref="A31:C32"/>
    <mergeCell ref="D31:D32"/>
    <mergeCell ref="G31:G32"/>
    <mergeCell ref="I31:I32"/>
    <mergeCell ref="J31:J32"/>
    <mergeCell ref="K31:K32"/>
    <mergeCell ref="L31:L32"/>
    <mergeCell ref="M31:M32"/>
    <mergeCell ref="U28:U29"/>
    <mergeCell ref="V28:V29"/>
    <mergeCell ref="P28:P29"/>
    <mergeCell ref="R28:R29"/>
    <mergeCell ref="S28:S29"/>
    <mergeCell ref="T28:T29"/>
    <mergeCell ref="A28:C29"/>
    <mergeCell ref="D28:D29"/>
    <mergeCell ref="G28:G29"/>
    <mergeCell ref="I28:I29"/>
    <mergeCell ref="J28:J29"/>
    <mergeCell ref="K28:K29"/>
    <mergeCell ref="L28:L29"/>
    <mergeCell ref="M28:M29"/>
    <mergeCell ref="U26:U27"/>
    <mergeCell ref="V26:V27"/>
    <mergeCell ref="P26:P27"/>
    <mergeCell ref="R26:R27"/>
    <mergeCell ref="S26:S27"/>
    <mergeCell ref="T26:T27"/>
    <mergeCell ref="A26:C27"/>
    <mergeCell ref="D26:D27"/>
    <mergeCell ref="G26:G27"/>
    <mergeCell ref="I26:I27"/>
    <mergeCell ref="J26:J27"/>
    <mergeCell ref="K26:K27"/>
    <mergeCell ref="L26:L27"/>
    <mergeCell ref="M26:M27"/>
    <mergeCell ref="U22:U23"/>
    <mergeCell ref="V22:V23"/>
    <mergeCell ref="P22:P23"/>
    <mergeCell ref="R22:R23"/>
    <mergeCell ref="S22:S23"/>
    <mergeCell ref="T22:T23"/>
    <mergeCell ref="U20:U21"/>
    <mergeCell ref="V20:V21"/>
    <mergeCell ref="A22:C23"/>
    <mergeCell ref="D22:D23"/>
    <mergeCell ref="G22:G23"/>
    <mergeCell ref="I22:I23"/>
    <mergeCell ref="J22:J23"/>
    <mergeCell ref="K22:K23"/>
    <mergeCell ref="L22:L23"/>
    <mergeCell ref="M22:M23"/>
    <mergeCell ref="P20:P21"/>
    <mergeCell ref="R20:R21"/>
    <mergeCell ref="S20:S21"/>
    <mergeCell ref="T20:T21"/>
    <mergeCell ref="U18:U19"/>
    <mergeCell ref="V18:V19"/>
    <mergeCell ref="A20:C21"/>
    <mergeCell ref="D20:D21"/>
    <mergeCell ref="G20:G21"/>
    <mergeCell ref="I20:I21"/>
    <mergeCell ref="J20:J21"/>
    <mergeCell ref="K20:K21"/>
    <mergeCell ref="L20:L21"/>
    <mergeCell ref="M20:M21"/>
    <mergeCell ref="P18:P19"/>
    <mergeCell ref="R18:R19"/>
    <mergeCell ref="S18:S19"/>
    <mergeCell ref="T18:T19"/>
    <mergeCell ref="U16:U17"/>
    <mergeCell ref="V16:V17"/>
    <mergeCell ref="A18:C19"/>
    <mergeCell ref="D18:D19"/>
    <mergeCell ref="G18:G19"/>
    <mergeCell ref="I18:I19"/>
    <mergeCell ref="J18:J19"/>
    <mergeCell ref="K18:K19"/>
    <mergeCell ref="L18:L19"/>
    <mergeCell ref="M18:M19"/>
    <mergeCell ref="P16:P17"/>
    <mergeCell ref="R16:R17"/>
    <mergeCell ref="S16:S17"/>
    <mergeCell ref="T16:T17"/>
    <mergeCell ref="U14:U15"/>
    <mergeCell ref="V14:V15"/>
    <mergeCell ref="A16:C17"/>
    <mergeCell ref="D16:D17"/>
    <mergeCell ref="G16:G17"/>
    <mergeCell ref="I16:I17"/>
    <mergeCell ref="J16:J17"/>
    <mergeCell ref="K16:K17"/>
    <mergeCell ref="L16:L17"/>
    <mergeCell ref="M16:M17"/>
    <mergeCell ref="P14:P15"/>
    <mergeCell ref="R14:R15"/>
    <mergeCell ref="S14:S15"/>
    <mergeCell ref="T14:T15"/>
    <mergeCell ref="U12:U13"/>
    <mergeCell ref="V12:V13"/>
    <mergeCell ref="A14:C15"/>
    <mergeCell ref="D14:D15"/>
    <mergeCell ref="G14:G15"/>
    <mergeCell ref="I14:I15"/>
    <mergeCell ref="J14:J15"/>
    <mergeCell ref="K14:K15"/>
    <mergeCell ref="L14:L15"/>
    <mergeCell ref="M14:M15"/>
    <mergeCell ref="P12:P13"/>
    <mergeCell ref="R12:R13"/>
    <mergeCell ref="S12:S13"/>
    <mergeCell ref="T12:T13"/>
    <mergeCell ref="U10:U11"/>
    <mergeCell ref="V10:V11"/>
    <mergeCell ref="A12:C13"/>
    <mergeCell ref="D12:D13"/>
    <mergeCell ref="G12:G13"/>
    <mergeCell ref="I12:I13"/>
    <mergeCell ref="J12:J13"/>
    <mergeCell ref="K12:K13"/>
    <mergeCell ref="L12:L13"/>
    <mergeCell ref="M12:M13"/>
    <mergeCell ref="P10:P11"/>
    <mergeCell ref="R10:R11"/>
    <mergeCell ref="S10:S11"/>
    <mergeCell ref="T10:T11"/>
    <mergeCell ref="S6:S8"/>
    <mergeCell ref="T6:T8"/>
    <mergeCell ref="A10:C11"/>
    <mergeCell ref="D10:D11"/>
    <mergeCell ref="G10:G11"/>
    <mergeCell ref="I10:I11"/>
    <mergeCell ref="J10:J11"/>
    <mergeCell ref="K10:K11"/>
    <mergeCell ref="L10:L11"/>
    <mergeCell ref="M10:M11"/>
    <mergeCell ref="K6:K8"/>
    <mergeCell ref="M6:M8"/>
    <mergeCell ref="P6:P8"/>
    <mergeCell ref="R6:R8"/>
    <mergeCell ref="A3:C8"/>
    <mergeCell ref="V4:V8"/>
    <mergeCell ref="H5:K5"/>
    <mergeCell ref="L5:L8"/>
    <mergeCell ref="Q5:T5"/>
    <mergeCell ref="U5:U8"/>
    <mergeCell ref="D6:D8"/>
    <mergeCell ref="G6:G8"/>
    <mergeCell ref="I6:I8"/>
    <mergeCell ref="J6:J8"/>
  </mergeCells>
  <printOptions/>
  <pageMargins left="0.5511811023622047" right="0.5511811023622047" top="0.7086614173228347" bottom="0.5905511811023623" header="0.5118110236220472" footer="0.5118110236220472"/>
  <pageSetup horizontalDpi="600" verticalDpi="600" orientation="portrait" paperSize="9" scale="71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2008-05-16T02:03:25Z</cp:lastPrinted>
  <dcterms:created xsi:type="dcterms:W3CDTF">2008-04-18T06:53:57Z</dcterms:created>
  <dcterms:modified xsi:type="dcterms:W3CDTF">2008-05-16T02:04:13Z</dcterms:modified>
  <cp:category/>
  <cp:version/>
  <cp:contentType/>
  <cp:contentStatus/>
</cp:coreProperties>
</file>