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舉借" sheetId="1" r:id="rId1"/>
    <sheet name="償還" sheetId="2" r:id="rId2"/>
  </sheets>
  <definedNames>
    <definedName name="_xlnm.Print_Area" localSheetId="1">'償還'!$A$1:$V$51</definedName>
    <definedName name="_xlnm.Print_Area" localSheetId="0">'舉借'!$A$1:$V$42</definedName>
  </definedNames>
  <calcPr fullCalcOnLoad="1"/>
</workbook>
</file>

<file path=xl/sharedStrings.xml><?xml version="1.0" encoding="utf-8"?>
<sst xmlns="http://schemas.openxmlformats.org/spreadsheetml/2006/main" count="108" uniqueCount="62">
  <si>
    <t>單位：新臺幣元</t>
  </si>
  <si>
    <t>對</t>
  </si>
  <si>
    <t>象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</si>
  <si>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</si>
  <si>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</si>
  <si>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t>比較增減</t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</si>
  <si>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</si>
  <si>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</si>
  <si>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t>合計</t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</si>
  <si>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</si>
  <si>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</si>
  <si>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</si>
  <si>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</si>
  <si>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</si>
  <si>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</si>
  <si>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</si>
  <si>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</si>
  <si>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</si>
  <si>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r>
      <t>*</t>
    </r>
    <r>
      <rPr>
        <sz val="11"/>
        <rFont val="新細明體"/>
        <family val="1"/>
      </rPr>
      <t>金融債券</t>
    </r>
  </si>
  <si>
    <t>台灣電力股份有限公司</t>
  </si>
  <si>
    <t xml:space="preserve">漢翔航空工業股份有限公司 </t>
  </si>
  <si>
    <t>行政院國軍退除役官兵輔導委員會主管</t>
  </si>
  <si>
    <t>榮民工程股份有限公司</t>
  </si>
  <si>
    <t>總計</t>
  </si>
  <si>
    <t>註：本表預算數係指可用預算數。</t>
  </si>
  <si>
    <t>舉</t>
  </si>
  <si>
    <t>借</t>
  </si>
  <si>
    <t>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</si>
  <si>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</si>
  <si>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</si>
  <si>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>機關名稱</t>
  </si>
  <si>
    <t>金融機構</t>
  </si>
  <si>
    <t>各種債券</t>
  </si>
  <si>
    <t>應付記帳關稅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</si>
  <si>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</si>
  <si>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</si>
  <si>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</si>
  <si>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t>經濟部主管</t>
  </si>
  <si>
    <t>台灣中油股份有限公司</t>
  </si>
  <si>
    <t>台灣電力股份有限公司</t>
  </si>
  <si>
    <t>漢翔航空工業股份有限公司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</si>
  <si>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</si>
  <si>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</si>
  <si>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中央存款保險股份有限公司</t>
  </si>
  <si>
    <t>行政院國軍退除役官兵輔導委員會主管</t>
  </si>
  <si>
    <t>總      計</t>
  </si>
  <si>
    <t>註：本表預算數係指可用預算數。</t>
  </si>
  <si>
    <t xml:space="preserve">  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</si>
  <si>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</si>
  <si>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</si>
  <si>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機關名稱</t>
  </si>
  <si>
    <t>償</t>
  </si>
  <si>
    <t>還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</si>
  <si>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</si>
  <si>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</si>
  <si>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t>經濟部主管</t>
  </si>
  <si>
    <t>台灣中油股份有限公司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</si>
  <si>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</si>
  <si>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</si>
  <si>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中央存款保險股份有限公司</t>
  </si>
  <si>
    <r>
      <t>交</t>
    </r>
    <r>
      <rPr>
        <b/>
        <sz val="11"/>
        <rFont val="華康特粗明體"/>
        <family val="3"/>
      </rPr>
      <t>通</t>
    </r>
    <r>
      <rPr>
        <b/>
        <sz val="11"/>
        <rFont val="華康特粗明體"/>
        <family val="3"/>
      </rPr>
      <t>部</t>
    </r>
    <r>
      <rPr>
        <b/>
        <sz val="11"/>
        <rFont val="華康特粗明體"/>
        <family val="3"/>
      </rPr>
      <t>主</t>
    </r>
    <r>
      <rPr>
        <b/>
        <sz val="11"/>
        <rFont val="華康特粗明體"/>
        <family val="3"/>
      </rPr>
      <t>管</t>
    </r>
  </si>
  <si>
    <t>交通部臺灣鐵路管理局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</si>
</sst>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_-;\-\ #,##0.0_-;_ &quot;&quot;_-"/>
    <numFmt numFmtId="177" formatCode="_-\ #,##0.00_-;\-\ #,##0.00_-;_ &quot;&quot;_-"/>
    <numFmt numFmtId="178" formatCode="_(&quot;*&quot;\ #,##0.00_);_(&quot;*&quot;\ \(#,##0.00\);_(* &quot; &quot;_);_(@_)"/>
    <numFmt numFmtId="179" formatCode="_(&quot;*&quot;\ #,##0.00_);_(&quot;*&quot;\ \(#,##0.00\);_(&quot;$&quot;* &quot; &quot;_);_(@_)"/>
    <numFmt numFmtId="180" formatCode="0.00_);[Red]\(0.00\)"/>
  </numFmts>
  <fonts count="16">
    <font>
      <sz val="12"/>
      <name val="新細明體"/>
      <family val="1"/>
    </font>
    <font>
      <sz val="24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6"/>
      <name val="華康特粗明體"/>
      <family val="3"/>
    </font>
    <font>
      <b/>
      <sz val="16"/>
      <name val="Times New Roman"/>
      <family val="1"/>
    </font>
    <font>
      <b/>
      <sz val="16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b/>
      <sz val="11"/>
      <name val="華康特粗明體"/>
      <family val="3"/>
    </font>
    <font>
      <b/>
      <sz val="9"/>
      <name val="Times New Roman"/>
      <family val="1"/>
    </font>
    <font>
      <sz val="11"/>
      <name val="細明體"/>
      <family val="3"/>
    </font>
    <font>
      <sz val="11"/>
      <color indexed="10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 vertical="center"/>
    </xf>
    <xf numFmtId="4" fontId="1" fillId="0" borderId="0" xfId="15" applyNumberFormat="1" applyFont="1" applyAlignment="1">
      <alignment horizontal="left" vertical="center" wrapText="1"/>
      <protection/>
    </xf>
    <xf numFmtId="4" fontId="1" fillId="0" borderId="0" xfId="15" applyNumberFormat="1" applyFont="1" applyAlignment="1">
      <alignment horizontal="center" vertical="center" wrapText="1"/>
      <protection/>
    </xf>
    <xf numFmtId="4" fontId="4" fillId="0" borderId="0" xfId="15" applyNumberFormat="1" applyFont="1" applyAlignment="1" quotePrefix="1">
      <alignment horizontal="left" vertical="center"/>
      <protection/>
    </xf>
    <xf numFmtId="0" fontId="2" fillId="0" borderId="0" xfId="15">
      <alignment/>
      <protection/>
    </xf>
    <xf numFmtId="4" fontId="5" fillId="0" borderId="0" xfId="15" applyNumberFormat="1" applyFont="1" applyAlignment="1" quotePrefix="1">
      <alignment vertical="center"/>
      <protection/>
    </xf>
    <xf numFmtId="4" fontId="7" fillId="0" borderId="0" xfId="15" applyNumberFormat="1" applyFont="1" applyAlignment="1">
      <alignment horizontal="left" vertical="center" wrapText="1"/>
      <protection/>
    </xf>
    <xf numFmtId="4" fontId="7" fillId="0" borderId="0" xfId="15" applyNumberFormat="1" applyFont="1" applyAlignment="1">
      <alignment horizontal="center" vertical="center" wrapText="1"/>
      <protection/>
    </xf>
    <xf numFmtId="4" fontId="8" fillId="0" borderId="0" xfId="15" applyNumberFormat="1" applyFont="1" applyAlignment="1">
      <alignment horizontal="center" vertical="center" wrapText="1"/>
      <protection/>
    </xf>
    <xf numFmtId="4" fontId="9" fillId="0" borderId="0" xfId="15" applyNumberFormat="1" applyFont="1" applyAlignment="1">
      <alignment horizontal="right" vertical="center"/>
      <protection/>
    </xf>
    <xf numFmtId="4" fontId="7" fillId="0" borderId="1" xfId="15" applyNumberFormat="1" applyFont="1" applyBorder="1" applyAlignment="1">
      <alignment horizontal="centerContinuous" vertical="center" wrapText="1"/>
      <protection/>
    </xf>
    <xf numFmtId="4" fontId="8" fillId="0" borderId="1" xfId="15" applyNumberFormat="1" applyFont="1" applyBorder="1" applyAlignment="1">
      <alignment horizontal="centerContinuous" vertical="center" wrapText="1"/>
      <protection/>
    </xf>
    <xf numFmtId="4" fontId="10" fillId="0" borderId="1" xfId="15" applyNumberFormat="1" applyFont="1" applyBorder="1" applyAlignment="1">
      <alignment horizontal="center" vertical="center" wrapText="1"/>
      <protection/>
    </xf>
    <xf numFmtId="4" fontId="7" fillId="0" borderId="2" xfId="15" applyNumberFormat="1" applyFont="1" applyBorder="1" applyAlignment="1">
      <alignment horizontal="centerContinuous" vertical="center" wrapText="1"/>
      <protection/>
    </xf>
    <xf numFmtId="4" fontId="8" fillId="0" borderId="2" xfId="15" applyNumberFormat="1" applyFont="1" applyBorder="1" applyAlignment="1">
      <alignment horizontal="centerContinuous" vertical="center" wrapText="1"/>
      <protection/>
    </xf>
    <xf numFmtId="4" fontId="8" fillId="0" borderId="3" xfId="15" applyNumberFormat="1" applyFont="1" applyBorder="1" applyAlignment="1">
      <alignment horizontal="centerContinuous" vertical="center" wrapText="1"/>
      <protection/>
    </xf>
    <xf numFmtId="4" fontId="10" fillId="0" borderId="2" xfId="15" applyNumberFormat="1" applyFont="1" applyBorder="1" applyAlignment="1">
      <alignment horizontal="centerContinuous" vertical="center" wrapText="1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>
      <alignment horizontal="distributed" vertical="center" wrapText="1"/>
      <protection/>
    </xf>
    <xf numFmtId="4" fontId="7" fillId="0" borderId="5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 quotePrefix="1">
      <alignment horizontal="distributed" vertical="center" wrapText="1"/>
      <protection/>
    </xf>
    <xf numFmtId="0" fontId="7" fillId="0" borderId="5" xfId="15" applyFont="1" applyBorder="1" applyAlignment="1">
      <alignment horizontal="distributed"/>
      <protection/>
    </xf>
    <xf numFmtId="4" fontId="7" fillId="0" borderId="6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>
      <alignment horizontal="distributed" vertical="center" wrapText="1"/>
      <protection/>
    </xf>
    <xf numFmtId="176" fontId="7" fillId="0" borderId="0" xfId="15" applyNumberFormat="1" applyFont="1" applyBorder="1" applyAlignment="1">
      <alignment horizontal="distributed" vertical="center"/>
      <protection/>
    </xf>
    <xf numFmtId="176" fontId="7" fillId="0" borderId="0" xfId="15" applyNumberFormat="1" applyFont="1" applyBorder="1" applyAlignment="1" quotePrefix="1">
      <alignment horizontal="right" vertical="center" wrapText="1"/>
      <protection/>
    </xf>
    <xf numFmtId="176" fontId="7" fillId="0" borderId="0" xfId="15" applyNumberFormat="1" applyFont="1" applyBorder="1" applyAlignment="1">
      <alignment horizontal="right" vertical="center" wrapText="1"/>
      <protection/>
    </xf>
    <xf numFmtId="176" fontId="2" fillId="0" borderId="0" xfId="15" applyNumberFormat="1" applyBorder="1" applyAlignment="1">
      <alignment horizontal="right" wrapText="1"/>
      <protection/>
    </xf>
    <xf numFmtId="176" fontId="2" fillId="0" borderId="0" xfId="15" applyNumberFormat="1" applyBorder="1" applyAlignment="1">
      <alignment horizontal="right" vertical="center"/>
      <protection/>
    </xf>
    <xf numFmtId="176" fontId="7" fillId="0" borderId="0" xfId="15" applyNumberFormat="1" applyFont="1" applyBorder="1" applyAlignment="1">
      <alignment horizontal="right" vertical="center"/>
      <protection/>
    </xf>
    <xf numFmtId="176" fontId="10" fillId="0" borderId="0" xfId="15" applyNumberFormat="1" applyFont="1" applyBorder="1" applyAlignment="1">
      <alignment horizontal="right" vertical="center" wrapText="1"/>
      <protection/>
    </xf>
    <xf numFmtId="177" fontId="12" fillId="0" borderId="0" xfId="15" applyNumberFormat="1" applyFont="1" applyAlignment="1" applyProtection="1">
      <alignment horizontal="right" vertical="top" wrapText="1"/>
      <protection/>
    </xf>
    <xf numFmtId="4" fontId="8" fillId="0" borderId="0" xfId="15" applyNumberFormat="1" applyFont="1" applyAlignment="1">
      <alignment horizontal="right" vertical="top" wrapText="1"/>
      <protection/>
    </xf>
    <xf numFmtId="4" fontId="8" fillId="0" borderId="0" xfId="15" applyNumberFormat="1" applyFont="1" applyAlignment="1">
      <alignment horizontal="center" vertical="top" wrapText="1"/>
      <protection/>
    </xf>
    <xf numFmtId="178" fontId="12" fillId="0" borderId="0" xfId="0" applyNumberFormat="1" applyFont="1" applyAlignment="1" applyProtection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177" fontId="8" fillId="0" borderId="0" xfId="15" applyNumberFormat="1" applyFont="1" applyAlignment="1">
      <alignment horizontal="right" vertical="top" wrapText="1"/>
      <protection/>
    </xf>
    <xf numFmtId="179" fontId="8" fillId="0" borderId="0" xfId="0" applyNumberFormat="1" applyFont="1" applyAlignment="1" applyProtection="1">
      <alignment horizontal="right" vertical="top" wrapText="1"/>
      <protection locked="0"/>
    </xf>
    <xf numFmtId="4" fontId="8" fillId="0" borderId="0" xfId="15" applyNumberFormat="1" applyFont="1" applyAlignment="1">
      <alignment horizontal="distributed" vertical="top" wrapText="1"/>
      <protection/>
    </xf>
    <xf numFmtId="4" fontId="14" fillId="0" borderId="0" xfId="15" applyNumberFormat="1" applyFont="1" applyAlignment="1">
      <alignment horizontal="distributed" vertical="top" wrapText="1"/>
      <protection/>
    </xf>
    <xf numFmtId="4" fontId="7" fillId="0" borderId="0" xfId="15" applyNumberFormat="1" applyFont="1" applyAlignment="1" quotePrefix="1">
      <alignment horizontal="distributed" vertical="top" wrapText="1"/>
      <protection/>
    </xf>
    <xf numFmtId="4" fontId="10" fillId="0" borderId="0" xfId="15" applyNumberFormat="1" applyFont="1" applyAlignment="1">
      <alignment horizontal="distributed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4" fontId="10" fillId="0" borderId="0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 quotePrefix="1">
      <alignment horizontal="distributed" wrapText="1"/>
      <protection/>
    </xf>
    <xf numFmtId="4" fontId="10" fillId="0" borderId="0" xfId="15" applyNumberFormat="1" applyFont="1" applyBorder="1" applyAlignment="1" quotePrefix="1">
      <alignment horizontal="distributed" wrapText="1"/>
      <protection/>
    </xf>
    <xf numFmtId="177" fontId="8" fillId="0" borderId="0" xfId="15" applyNumberFormat="1" applyFont="1" applyBorder="1" applyAlignment="1">
      <alignment horizontal="right" vertical="center" wrapText="1"/>
      <protection/>
    </xf>
    <xf numFmtId="177" fontId="8" fillId="0" borderId="0" xfId="15" applyNumberFormat="1" applyFont="1" applyBorder="1" applyAlignment="1">
      <alignment horizontal="right" wrapText="1"/>
      <protection/>
    </xf>
    <xf numFmtId="177" fontId="12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center" vertical="center" wrapText="1"/>
      <protection/>
    </xf>
    <xf numFmtId="177" fontId="12" fillId="0" borderId="0" xfId="15" applyNumberFormat="1" applyFont="1" applyBorder="1" applyAlignment="1" applyProtection="1">
      <alignment horizontal="right" vertical="top" wrapText="1"/>
      <protection/>
    </xf>
    <xf numFmtId="4" fontId="10" fillId="0" borderId="0" xfId="15" applyNumberFormat="1" applyFont="1" applyAlignment="1" quotePrefix="1">
      <alignment horizontal="distributed" wrapText="1"/>
      <protection/>
    </xf>
    <xf numFmtId="4" fontId="7" fillId="0" borderId="0" xfId="15" applyNumberFormat="1" applyFont="1" applyAlignment="1" quotePrefix="1">
      <alignment horizontal="distributed" wrapText="1"/>
      <protection/>
    </xf>
    <xf numFmtId="4" fontId="10" fillId="0" borderId="0" xfId="15" applyNumberFormat="1" applyFont="1" applyAlignment="1" quotePrefix="1">
      <alignment horizontal="center" wrapText="1"/>
      <protection/>
    </xf>
    <xf numFmtId="177" fontId="8" fillId="0" borderId="0" xfId="15" applyNumberFormat="1" applyFont="1" applyAlignment="1">
      <alignment horizontal="right" vertical="center" wrapText="1"/>
      <protection/>
    </xf>
    <xf numFmtId="177" fontId="12" fillId="0" borderId="0" xfId="15" applyNumberFormat="1" applyFont="1" applyAlignment="1">
      <alignment horizontal="right" vertical="center" wrapText="1"/>
      <protection/>
    </xf>
    <xf numFmtId="4" fontId="8" fillId="0" borderId="0" xfId="15" applyNumberFormat="1" applyFont="1" applyAlignment="1">
      <alignment horizontal="right" vertical="center" wrapText="1"/>
      <protection/>
    </xf>
    <xf numFmtId="4" fontId="10" fillId="0" borderId="0" xfId="15" applyNumberFormat="1" applyFont="1" applyAlignment="1" quotePrefix="1">
      <alignment horizontal="distributed" vertical="center" wrapText="1"/>
      <protection/>
    </xf>
    <xf numFmtId="4" fontId="7" fillId="0" borderId="0" xfId="15" applyNumberFormat="1" applyFont="1" applyAlignment="1" quotePrefix="1">
      <alignment horizontal="distributed" vertical="center" wrapText="1"/>
      <protection/>
    </xf>
    <xf numFmtId="4" fontId="10" fillId="0" borderId="0" xfId="15" applyNumberFormat="1" applyFont="1" applyAlignment="1">
      <alignment horizontal="distributed" vertical="center" wrapText="1"/>
      <protection/>
    </xf>
    <xf numFmtId="4" fontId="12" fillId="0" borderId="0" xfId="15" applyNumberFormat="1" applyFont="1" applyAlignment="1">
      <alignment horizontal="right" vertical="top" wrapText="1"/>
      <protection/>
    </xf>
    <xf numFmtId="4" fontId="12" fillId="0" borderId="0" xfId="15" applyNumberFormat="1" applyFont="1" applyAlignment="1">
      <alignment horizontal="center" vertical="top" wrapText="1"/>
      <protection/>
    </xf>
    <xf numFmtId="4" fontId="7" fillId="0" borderId="7" xfId="15" applyNumberFormat="1" applyFont="1" applyBorder="1" applyAlignment="1">
      <alignment horizontal="distributed" vertical="center" wrapText="1"/>
      <protection/>
    </xf>
    <xf numFmtId="4" fontId="7" fillId="0" borderId="7" xfId="15" applyNumberFormat="1" applyFont="1" applyBorder="1" applyAlignment="1">
      <alignment horizontal="center" vertical="center" wrapText="1"/>
      <protection/>
    </xf>
    <xf numFmtId="176" fontId="12" fillId="0" borderId="7" xfId="15" applyNumberFormat="1" applyFont="1" applyBorder="1" applyAlignment="1">
      <alignment horizontal="right" vertical="center" wrapText="1"/>
      <protection/>
    </xf>
    <xf numFmtId="176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center" vertical="center" wrapText="1"/>
      <protection/>
    </xf>
    <xf numFmtId="3" fontId="8" fillId="0" borderId="0" xfId="15" applyNumberFormat="1" applyFont="1" applyAlignment="1">
      <alignment horizontal="right" vertical="center" wrapText="1"/>
      <protection/>
    </xf>
    <xf numFmtId="4" fontId="1" fillId="0" borderId="0" xfId="16" applyNumberFormat="1" applyFont="1" applyAlignment="1">
      <alignment horizontal="left" vertical="center" wrapText="1"/>
      <protection/>
    </xf>
    <xf numFmtId="4" fontId="1" fillId="0" borderId="0" xfId="16" applyNumberFormat="1" applyFont="1" applyAlignment="1">
      <alignment horizontal="center" vertical="center" wrapText="1"/>
      <protection/>
    </xf>
    <xf numFmtId="4" fontId="4" fillId="0" borderId="0" xfId="16" applyNumberFormat="1" applyFont="1" applyAlignment="1" quotePrefix="1">
      <alignment horizontal="left" vertical="center"/>
      <protection/>
    </xf>
    <xf numFmtId="0" fontId="2" fillId="0" borderId="0" xfId="16">
      <alignment/>
      <protection/>
    </xf>
    <xf numFmtId="4" fontId="5" fillId="0" borderId="0" xfId="16" applyNumberFormat="1" applyFont="1" applyAlignment="1" quotePrefix="1">
      <alignment vertical="center"/>
      <protection/>
    </xf>
    <xf numFmtId="4" fontId="7" fillId="0" borderId="0" xfId="16" applyNumberFormat="1" applyFont="1" applyAlignment="1">
      <alignment horizontal="left" vertical="center" wrapText="1"/>
      <protection/>
    </xf>
    <xf numFmtId="4" fontId="7" fillId="0" borderId="0" xfId="16" applyNumberFormat="1" applyFont="1" applyAlignment="1">
      <alignment horizontal="center" vertical="center" wrapText="1"/>
      <protection/>
    </xf>
    <xf numFmtId="4" fontId="8" fillId="0" borderId="0" xfId="16" applyNumberFormat="1" applyFont="1" applyAlignment="1">
      <alignment horizontal="center" vertical="center" wrapText="1"/>
      <protection/>
    </xf>
    <xf numFmtId="4" fontId="9" fillId="0" borderId="0" xfId="16" applyNumberFormat="1" applyFont="1" applyAlignment="1">
      <alignment horizontal="right" vertical="center"/>
      <protection/>
    </xf>
    <xf numFmtId="4" fontId="7" fillId="0" borderId="1" xfId="16" applyNumberFormat="1" applyFont="1" applyBorder="1" applyAlignment="1">
      <alignment horizontal="centerContinuous" vertical="center" wrapText="1"/>
      <protection/>
    </xf>
    <xf numFmtId="4" fontId="8" fillId="0" borderId="1" xfId="16" applyNumberFormat="1" applyFont="1" applyBorder="1" applyAlignment="1">
      <alignment horizontal="centerContinuous" vertical="center" wrapText="1"/>
      <protection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7" fillId="0" borderId="2" xfId="16" applyNumberFormat="1" applyFont="1" applyBorder="1" applyAlignment="1">
      <alignment horizontal="centerContinuous" vertical="center" wrapText="1"/>
      <protection/>
    </xf>
    <xf numFmtId="4" fontId="8" fillId="0" borderId="2" xfId="16" applyNumberFormat="1" applyFont="1" applyBorder="1" applyAlignment="1">
      <alignment horizontal="centerContinuous" vertical="center" wrapText="1"/>
      <protection/>
    </xf>
    <xf numFmtId="4" fontId="8" fillId="0" borderId="3" xfId="16" applyNumberFormat="1" applyFont="1" applyBorder="1" applyAlignment="1">
      <alignment horizontal="centerContinuous" vertical="center" wrapText="1"/>
      <protection/>
    </xf>
    <xf numFmtId="4" fontId="10" fillId="0" borderId="2" xfId="16" applyNumberFormat="1" applyFont="1" applyBorder="1" applyAlignment="1">
      <alignment horizontal="centerContinuous" vertical="center" wrapText="1"/>
      <protection/>
    </xf>
    <xf numFmtId="4" fontId="10" fillId="0" borderId="4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>
      <alignment horizontal="distributed" vertical="center" wrapText="1"/>
      <protection/>
    </xf>
    <xf numFmtId="4" fontId="7" fillId="0" borderId="5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 quotePrefix="1">
      <alignment horizontal="distributed" vertical="center" wrapText="1"/>
      <protection/>
    </xf>
    <xf numFmtId="0" fontId="7" fillId="0" borderId="5" xfId="16" applyFont="1" applyBorder="1" applyAlignment="1">
      <alignment horizontal="distributed"/>
      <protection/>
    </xf>
    <xf numFmtId="4" fontId="7" fillId="0" borderId="6" xfId="16" applyNumberFormat="1" applyFont="1" applyBorder="1" applyAlignment="1" quotePrefix="1">
      <alignment horizontal="distributed" vertical="center" wrapText="1"/>
      <protection/>
    </xf>
    <xf numFmtId="4" fontId="7" fillId="0" borderId="0" xfId="16" applyNumberFormat="1" applyFont="1" applyBorder="1" applyAlignment="1">
      <alignment horizontal="distributed" vertical="center" wrapText="1"/>
      <protection/>
    </xf>
    <xf numFmtId="176" fontId="7" fillId="0" borderId="0" xfId="16" applyNumberFormat="1" applyFont="1" applyBorder="1" applyAlignment="1">
      <alignment horizontal="distributed" vertical="center" wrapText="1"/>
      <protection/>
    </xf>
    <xf numFmtId="177" fontId="7" fillId="0" borderId="0" xfId="16" applyNumberFormat="1" applyFont="1" applyBorder="1" applyAlignment="1">
      <alignment horizontal="distributed" vertical="center"/>
      <protection/>
    </xf>
    <xf numFmtId="177" fontId="7" fillId="0" borderId="0" xfId="16" applyNumberFormat="1" applyFont="1" applyBorder="1" applyAlignment="1" quotePrefix="1">
      <alignment horizontal="right" vertical="center" wrapText="1"/>
      <protection/>
    </xf>
    <xf numFmtId="177" fontId="7" fillId="0" borderId="0" xfId="16" applyNumberFormat="1" applyFont="1" applyBorder="1" applyAlignment="1">
      <alignment horizontal="right" vertical="center" wrapText="1"/>
      <protection/>
    </xf>
    <xf numFmtId="177" fontId="2" fillId="0" borderId="0" xfId="16" applyNumberFormat="1" applyBorder="1" applyAlignment="1">
      <alignment horizontal="right" wrapText="1"/>
      <protection/>
    </xf>
    <xf numFmtId="177" fontId="2" fillId="0" borderId="0" xfId="16" applyNumberFormat="1" applyBorder="1" applyAlignment="1">
      <alignment horizontal="right" vertical="center"/>
      <protection/>
    </xf>
    <xf numFmtId="177" fontId="7" fillId="0" borderId="0" xfId="16" applyNumberFormat="1" applyFont="1" applyBorder="1" applyAlignment="1">
      <alignment horizontal="right" vertical="center"/>
      <protection/>
    </xf>
    <xf numFmtId="177" fontId="10" fillId="0" borderId="0" xfId="16" applyNumberFormat="1" applyFont="1" applyBorder="1" applyAlignment="1">
      <alignment horizontal="right" vertical="center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4" fontId="8" fillId="0" borderId="0" xfId="16" applyNumberFormat="1" applyFont="1" applyAlignment="1">
      <alignment horizontal="right" vertical="top" wrapText="1"/>
      <protection/>
    </xf>
    <xf numFmtId="4" fontId="8" fillId="0" borderId="0" xfId="16" applyNumberFormat="1" applyFont="1" applyAlignment="1">
      <alignment horizontal="center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177" fontId="8" fillId="0" borderId="0" xfId="16" applyNumberFormat="1" applyFont="1" applyAlignment="1">
      <alignment horizontal="right" vertical="top" wrapText="1"/>
      <protection/>
    </xf>
    <xf numFmtId="4" fontId="10" fillId="0" borderId="0" xfId="16" applyNumberFormat="1" applyFont="1" applyAlignment="1" quotePrefix="1">
      <alignment horizontal="distributed" vertical="center" wrapText="1"/>
      <protection/>
    </xf>
    <xf numFmtId="4" fontId="7" fillId="0" borderId="0" xfId="16" applyNumberFormat="1" applyFont="1" applyAlignment="1" quotePrefix="1">
      <alignment horizontal="distributed" wrapText="1"/>
      <protection/>
    </xf>
    <xf numFmtId="177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Alignment="1">
      <alignment horizontal="right" vertical="center" wrapText="1"/>
      <protection/>
    </xf>
    <xf numFmtId="4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Border="1" applyAlignment="1">
      <alignment horizontal="right" vertical="top" wrapText="1"/>
      <protection/>
    </xf>
    <xf numFmtId="178" fontId="12" fillId="0" borderId="0" xfId="0" applyNumberFormat="1" applyFont="1" applyBorder="1" applyAlignment="1" applyProtection="1">
      <alignment horizontal="righ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/>
    </xf>
    <xf numFmtId="4" fontId="10" fillId="0" borderId="0" xfId="16" applyNumberFormat="1" applyFont="1" applyFill="1" applyAlignment="1" quotePrefix="1">
      <alignment horizontal="left" vertical="top" wrapText="1"/>
      <protection/>
    </xf>
    <xf numFmtId="4" fontId="10" fillId="0" borderId="0" xfId="16" applyNumberFormat="1" applyFont="1" applyAlignment="1" quotePrefix="1">
      <alignment horizontal="distributed" wrapText="1"/>
      <protection/>
    </xf>
    <xf numFmtId="176" fontId="10" fillId="0" borderId="0" xfId="16" applyNumberFormat="1" applyFont="1" applyAlignment="1" quotePrefix="1">
      <alignment horizontal="center" wrapText="1"/>
      <protection/>
    </xf>
    <xf numFmtId="4" fontId="7" fillId="0" borderId="0" xfId="16" applyNumberFormat="1" applyFont="1" applyAlignment="1" quotePrefix="1">
      <alignment horizontal="distributed" vertical="center" wrapText="1"/>
      <protection/>
    </xf>
    <xf numFmtId="176" fontId="10" fillId="0" borderId="0" xfId="16" applyNumberFormat="1" applyFont="1" applyAlignment="1">
      <alignment horizontal="distributed" vertical="center" wrapText="1"/>
      <protection/>
    </xf>
    <xf numFmtId="4" fontId="12" fillId="0" borderId="0" xfId="16" applyNumberFormat="1" applyFont="1" applyAlignment="1">
      <alignment horizontal="right" vertical="top" wrapText="1"/>
      <protection/>
    </xf>
    <xf numFmtId="4" fontId="12" fillId="0" borderId="0" xfId="16" applyNumberFormat="1" applyFont="1" applyAlignment="1">
      <alignment horizontal="center" vertical="top" wrapText="1"/>
      <protection/>
    </xf>
    <xf numFmtId="4" fontId="7" fillId="0" borderId="7" xfId="16" applyNumberFormat="1" applyFont="1" applyBorder="1" applyAlignment="1">
      <alignment horizontal="distributed" vertical="center" wrapText="1"/>
      <protection/>
    </xf>
    <xf numFmtId="176" fontId="7" fillId="0" borderId="7" xfId="16" applyNumberFormat="1" applyFont="1" applyBorder="1" applyAlignment="1">
      <alignment horizontal="center" vertical="center" wrapText="1"/>
      <protection/>
    </xf>
    <xf numFmtId="176" fontId="12" fillId="0" borderId="7" xfId="16" applyNumberFormat="1" applyFont="1" applyBorder="1" applyAlignment="1">
      <alignment horizontal="right" vertical="center" wrapText="1"/>
      <protection/>
    </xf>
    <xf numFmtId="176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center" vertical="center" wrapText="1"/>
      <protection/>
    </xf>
    <xf numFmtId="3" fontId="8" fillId="0" borderId="0" xfId="16" applyNumberFormat="1" applyFont="1" applyAlignment="1">
      <alignment horizontal="right" vertical="center" wrapText="1"/>
      <protection/>
    </xf>
    <xf numFmtId="4" fontId="14" fillId="0" borderId="0" xfId="16" applyNumberFormat="1" applyFont="1" applyAlignment="1">
      <alignment horizontal="distributed" vertical="top" wrapText="1"/>
      <protection/>
    </xf>
    <xf numFmtId="4" fontId="7" fillId="0" borderId="0" xfId="16" applyNumberFormat="1" applyFont="1" applyAlignment="1" quotePrefix="1">
      <alignment horizontal="distributed" vertical="top" wrapText="1"/>
      <protection/>
    </xf>
    <xf numFmtId="176" fontId="10" fillId="0" borderId="0" xfId="16" applyNumberFormat="1" applyFont="1" applyAlignment="1">
      <alignment horizontal="distributed" vertical="top" wrapText="1"/>
      <protection/>
    </xf>
    <xf numFmtId="177" fontId="12" fillId="0" borderId="0" xfId="16" applyNumberFormat="1" applyFont="1" applyAlignment="1">
      <alignment horizontal="right" vertical="top" wrapText="1"/>
      <protection/>
    </xf>
    <xf numFmtId="177" fontId="8" fillId="0" borderId="0" xfId="16" applyNumberFormat="1" applyFont="1" applyBorder="1" applyAlignment="1" applyProtection="1">
      <alignment horizontal="right" vertical="top" wrapText="1"/>
      <protection locked="0"/>
    </xf>
    <xf numFmtId="4" fontId="10" fillId="0" borderId="0" xfId="16" applyNumberFormat="1" applyFont="1" applyBorder="1" applyAlignment="1" quotePrefix="1">
      <alignment horizontal="distributed" wrapText="1"/>
      <protection/>
    </xf>
    <xf numFmtId="4" fontId="7" fillId="0" borderId="0" xfId="16" applyNumberFormat="1" applyFont="1" applyBorder="1" applyAlignment="1" quotePrefix="1">
      <alignment horizontal="distributed" wrapText="1"/>
      <protection/>
    </xf>
    <xf numFmtId="176" fontId="10" fillId="0" borderId="0" xfId="16" applyNumberFormat="1" applyFont="1" applyBorder="1" applyAlignment="1" quotePrefix="1">
      <alignment horizontal="center" wrapText="1"/>
      <protection/>
    </xf>
    <xf numFmtId="177" fontId="8" fillId="0" borderId="0" xfId="16" applyNumberFormat="1" applyFont="1" applyBorder="1" applyAlignment="1">
      <alignment horizontal="right" vertical="center" wrapText="1"/>
      <protection/>
    </xf>
    <xf numFmtId="177" fontId="12" fillId="0" borderId="0" xfId="16" applyNumberFormat="1" applyFont="1" applyBorder="1" applyAlignment="1">
      <alignment horizontal="right" vertical="center" wrapText="1"/>
      <protection/>
    </xf>
    <xf numFmtId="177" fontId="8" fillId="0" borderId="0" xfId="16" applyNumberFormat="1" applyFont="1" applyBorder="1" applyAlignment="1">
      <alignment horizontal="right" vertical="top" wrapText="1"/>
      <protection/>
    </xf>
    <xf numFmtId="4" fontId="10" fillId="0" borderId="0" xfId="16" applyNumberFormat="1" applyFont="1" applyBorder="1" applyAlignment="1">
      <alignment horizontal="lef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/>
    </xf>
    <xf numFmtId="4" fontId="10" fillId="0" borderId="0" xfId="15" applyNumberFormat="1" applyFont="1" applyFill="1" applyAlignment="1" quotePrefix="1">
      <alignment horizontal="left" vertical="top" wrapText="1"/>
      <protection/>
    </xf>
    <xf numFmtId="177" fontId="8" fillId="0" borderId="0" xfId="15" applyNumberFormat="1" applyFont="1" applyBorder="1" applyAlignment="1">
      <alignment horizontal="right" vertical="top" wrapText="1"/>
      <protection/>
    </xf>
    <xf numFmtId="177" fontId="8" fillId="0" borderId="0" xfId="15" applyNumberFormat="1" applyFont="1" applyBorder="1" applyAlignment="1" applyProtection="1">
      <alignment horizontal="center" vertical="top" wrapText="1"/>
      <protection locked="0"/>
    </xf>
    <xf numFmtId="4" fontId="10" fillId="0" borderId="0" xfId="15" applyNumberFormat="1" applyFont="1" applyBorder="1" applyAlignment="1" quotePrefix="1">
      <alignment horizontal="left" vertical="top" wrapText="1"/>
      <protection/>
    </xf>
    <xf numFmtId="177" fontId="8" fillId="0" borderId="0" xfId="16" applyNumberFormat="1" applyFont="1" applyAlignment="1">
      <alignment horizontal="right" vertical="top" wrapText="1"/>
      <protection/>
    </xf>
    <xf numFmtId="4" fontId="10" fillId="0" borderId="0" xfId="16" applyNumberFormat="1" applyFont="1" applyAlignment="1" quotePrefix="1">
      <alignment horizontal="left" vertical="top" wrapText="1"/>
      <protection/>
    </xf>
    <xf numFmtId="4" fontId="10" fillId="0" borderId="0" xfId="16" applyNumberFormat="1" applyFont="1" applyAlignment="1">
      <alignment horizontal="left" vertical="top" wrapText="1"/>
      <protection/>
    </xf>
    <xf numFmtId="177" fontId="8" fillId="0" borderId="0" xfId="16" applyNumberFormat="1" applyFont="1" applyAlignment="1" applyProtection="1">
      <alignment horizontal="center" vertical="top" wrapText="1"/>
      <protection locked="0"/>
    </xf>
    <xf numFmtId="177" fontId="8" fillId="0" borderId="0" xfId="16" applyNumberFormat="1" applyFont="1" applyBorder="1" applyAlignment="1" applyProtection="1">
      <alignment horizontal="right" vertical="top" wrapText="1"/>
      <protection locked="0"/>
    </xf>
    <xf numFmtId="4" fontId="10" fillId="0" borderId="0" xfId="16" applyNumberFormat="1" applyFont="1" applyBorder="1" applyAlignment="1">
      <alignment horizontal="left" vertical="top" wrapText="1"/>
      <protection/>
    </xf>
    <xf numFmtId="4" fontId="10" fillId="0" borderId="8" xfId="16" applyNumberFormat="1" applyFont="1" applyBorder="1" applyAlignment="1">
      <alignment horizontal="center" vertical="center" wrapText="1"/>
      <protection/>
    </xf>
    <xf numFmtId="4" fontId="10" fillId="0" borderId="9" xfId="16" applyNumberFormat="1" applyFont="1" applyBorder="1" applyAlignment="1">
      <alignment horizontal="center" vertical="center" wrapText="1"/>
      <protection/>
    </xf>
    <xf numFmtId="0" fontId="2" fillId="0" borderId="8" xfId="16" applyBorder="1" applyAlignment="1">
      <alignment wrapText="1"/>
      <protection/>
    </xf>
    <xf numFmtId="0" fontId="2" fillId="0" borderId="9" xfId="16" applyBorder="1" applyAlignment="1">
      <alignment wrapText="1"/>
      <protection/>
    </xf>
    <xf numFmtId="4" fontId="11" fillId="0" borderId="0" xfId="16" applyNumberFormat="1" applyFont="1" applyAlignment="1">
      <alignment horizontal="left" vertical="top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177" fontId="12" fillId="0" borderId="0" xfId="16" applyNumberFormat="1" applyFont="1" applyBorder="1" applyAlignment="1" applyProtection="1">
      <alignment horizontal="righ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4" fontId="10" fillId="0" borderId="10" xfId="16" applyNumberFormat="1" applyFont="1" applyBorder="1" applyAlignment="1" quotePrefix="1">
      <alignment horizontal="center" vertical="center" wrapText="1"/>
      <protection/>
    </xf>
    <xf numFmtId="4" fontId="10" fillId="0" borderId="11" xfId="16" applyNumberFormat="1" applyFont="1" applyBorder="1" applyAlignment="1" quotePrefix="1">
      <alignment horizontal="center" vertical="center" wrapText="1"/>
      <protection/>
    </xf>
    <xf numFmtId="4" fontId="10" fillId="0" borderId="0" xfId="16" applyNumberFormat="1" applyFont="1" applyBorder="1" applyAlignment="1" quotePrefix="1">
      <alignment horizontal="center" vertical="center" wrapText="1"/>
      <protection/>
    </xf>
    <xf numFmtId="4" fontId="10" fillId="0" borderId="5" xfId="16" applyNumberFormat="1" applyFont="1" applyBorder="1" applyAlignment="1" quotePrefix="1">
      <alignment horizontal="center" vertical="center" wrapText="1"/>
      <protection/>
    </xf>
    <xf numFmtId="4" fontId="10" fillId="0" borderId="7" xfId="16" applyNumberFormat="1" applyFont="1" applyBorder="1" applyAlignment="1" quotePrefix="1">
      <alignment horizontal="center" vertical="center" wrapText="1"/>
      <protection/>
    </xf>
    <xf numFmtId="4" fontId="10" fillId="0" borderId="6" xfId="16" applyNumberFormat="1" applyFont="1" applyBorder="1" applyAlignment="1" quotePrefix="1">
      <alignment horizontal="center" vertical="center" wrapText="1"/>
      <protection/>
    </xf>
    <xf numFmtId="4" fontId="10" fillId="0" borderId="12" xfId="16" applyNumberFormat="1" applyFont="1" applyBorder="1" applyAlignment="1" quotePrefix="1">
      <alignment horizontal="distributed" vertical="center" wrapText="1"/>
      <protection/>
    </xf>
    <xf numFmtId="4" fontId="10" fillId="0" borderId="13" xfId="16" applyNumberFormat="1" applyFont="1" applyBorder="1" applyAlignment="1" quotePrefix="1">
      <alignment horizontal="distributed" vertical="center" wrapText="1"/>
      <protection/>
    </xf>
    <xf numFmtId="4" fontId="10" fillId="0" borderId="14" xfId="16" applyNumberFormat="1" applyFont="1" applyBorder="1" applyAlignment="1" quotePrefix="1">
      <alignment horizontal="distributed" vertical="center" wrapText="1"/>
      <protection/>
    </xf>
    <xf numFmtId="4" fontId="7" fillId="0" borderId="15" xfId="16" applyNumberFormat="1" applyFont="1" applyBorder="1" applyAlignment="1" quotePrefix="1">
      <alignment horizontal="center" vertical="center"/>
      <protection/>
    </xf>
    <xf numFmtId="4" fontId="7" fillId="0" borderId="16" xfId="16" applyNumberFormat="1" applyFont="1" applyBorder="1" applyAlignment="1" quotePrefix="1">
      <alignment horizontal="center" vertical="center"/>
      <protection/>
    </xf>
    <xf numFmtId="4" fontId="7" fillId="0" borderId="17" xfId="16" applyNumberFormat="1" applyFont="1" applyBorder="1" applyAlignment="1" quotePrefix="1">
      <alignment horizontal="center" vertical="center"/>
      <protection/>
    </xf>
    <xf numFmtId="4" fontId="10" fillId="0" borderId="4" xfId="16" applyNumberFormat="1" applyFont="1" applyBorder="1" applyAlignment="1">
      <alignment horizontal="distributed" vertical="center" wrapText="1"/>
      <protection/>
    </xf>
    <xf numFmtId="0" fontId="2" fillId="0" borderId="8" xfId="16" applyBorder="1" applyAlignment="1">
      <alignment horizontal="distributed" vertical="center"/>
      <protection/>
    </xf>
    <xf numFmtId="0" fontId="2" fillId="0" borderId="9" xfId="16" applyBorder="1" applyAlignment="1">
      <alignment horizontal="distributed" vertical="center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177" fontId="8" fillId="0" borderId="0" xfId="16" applyNumberFormat="1" applyFont="1" applyBorder="1" applyAlignment="1">
      <alignment horizontal="right" vertical="top" wrapText="1"/>
      <protection/>
    </xf>
    <xf numFmtId="177" fontId="12" fillId="0" borderId="0" xfId="16" applyNumberFormat="1" applyFont="1" applyBorder="1" applyAlignment="1">
      <alignment horizontal="right" vertical="top" wrapText="1"/>
      <protection/>
    </xf>
    <xf numFmtId="4" fontId="11" fillId="0" borderId="0" xfId="16" applyNumberFormat="1" applyFont="1" applyBorder="1" applyAlignment="1">
      <alignment horizontal="left" vertical="top" wrapText="1"/>
      <protection/>
    </xf>
    <xf numFmtId="4" fontId="10" fillId="0" borderId="0" xfId="16" applyNumberFormat="1" applyFont="1" applyFill="1" applyBorder="1" applyAlignment="1" quotePrefix="1">
      <alignment horizontal="lef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/>
    </xf>
    <xf numFmtId="4" fontId="13" fillId="0" borderId="10" xfId="16" applyNumberFormat="1" applyFont="1" applyBorder="1" applyAlignment="1">
      <alignment horizontal="left" vertical="center" wrapText="1"/>
      <protection/>
    </xf>
    <xf numFmtId="177" fontId="12" fillId="0" borderId="0" xfId="16" applyNumberFormat="1" applyFont="1" applyAlignment="1" applyProtection="1">
      <alignment horizontal="center" vertical="top" wrapText="1"/>
      <protection/>
    </xf>
    <xf numFmtId="177" fontId="8" fillId="0" borderId="0" xfId="15" applyNumberFormat="1" applyFont="1" applyBorder="1" applyAlignment="1">
      <alignment horizontal="right" vertical="top" wrapText="1"/>
      <protection/>
    </xf>
    <xf numFmtId="177" fontId="8" fillId="0" borderId="0" xfId="15" applyNumberFormat="1" applyFont="1" applyBorder="1" applyAlignment="1" applyProtection="1">
      <alignment horizontal="center" vertical="top" wrapText="1"/>
      <protection locked="0"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177" fontId="8" fillId="0" borderId="0" xfId="15" applyNumberFormat="1" applyFont="1" applyAlignment="1">
      <alignment horizontal="right" vertical="top" wrapText="1"/>
      <protection/>
    </xf>
    <xf numFmtId="177" fontId="12" fillId="0" borderId="0" xfId="15" applyNumberFormat="1" applyFont="1" applyAlignment="1" applyProtection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4" fontId="10" fillId="0" borderId="0" xfId="15" applyNumberFormat="1" applyFont="1" applyAlignment="1">
      <alignment horizontal="left" vertical="top" wrapText="1"/>
      <protection/>
    </xf>
    <xf numFmtId="4" fontId="10" fillId="0" borderId="0" xfId="15" applyNumberFormat="1" applyFont="1" applyAlignment="1" quotePrefix="1">
      <alignment horizontal="left" vertical="top" wrapText="1"/>
      <protection/>
    </xf>
    <xf numFmtId="4" fontId="10" fillId="0" borderId="4" xfId="15" applyNumberFormat="1" applyFont="1" applyBorder="1" applyAlignment="1">
      <alignment horizontal="center" vertical="center" wrapText="1"/>
      <protection/>
    </xf>
    <xf numFmtId="4" fontId="10" fillId="0" borderId="8" xfId="15" applyNumberFormat="1" applyFont="1" applyBorder="1" applyAlignment="1">
      <alignment horizontal="center" vertical="center" wrapText="1"/>
      <protection/>
    </xf>
    <xf numFmtId="4" fontId="10" fillId="0" borderId="9" xfId="15" applyNumberFormat="1" applyFont="1" applyBorder="1" applyAlignment="1">
      <alignment horizontal="center" vertical="center" wrapText="1"/>
      <protection/>
    </xf>
    <xf numFmtId="4" fontId="11" fillId="0" borderId="0" xfId="15" applyNumberFormat="1" applyFont="1" applyAlignment="1">
      <alignment horizontal="left" vertical="top" wrapText="1"/>
      <protection/>
    </xf>
    <xf numFmtId="0" fontId="2" fillId="0" borderId="8" xfId="15" applyBorder="1" applyAlignment="1">
      <alignment wrapText="1"/>
      <protection/>
    </xf>
    <xf numFmtId="0" fontId="2" fillId="0" borderId="9" xfId="15" applyBorder="1" applyAlignment="1">
      <alignment wrapText="1"/>
      <protection/>
    </xf>
    <xf numFmtId="4" fontId="10" fillId="0" borderId="10" xfId="15" applyNumberFormat="1" applyFont="1" applyBorder="1" applyAlignment="1">
      <alignment horizontal="center" vertical="center" wrapText="1"/>
      <protection/>
    </xf>
    <xf numFmtId="4" fontId="10" fillId="0" borderId="11" xfId="15" applyNumberFormat="1" applyFont="1" applyBorder="1" applyAlignment="1">
      <alignment horizontal="center" vertical="center" wrapText="1"/>
      <protection/>
    </xf>
    <xf numFmtId="4" fontId="10" fillId="0" borderId="0" xfId="15" applyNumberFormat="1" applyFont="1" applyBorder="1" applyAlignment="1">
      <alignment horizontal="center" vertical="center" wrapText="1"/>
      <protection/>
    </xf>
    <xf numFmtId="4" fontId="10" fillId="0" borderId="5" xfId="15" applyNumberFormat="1" applyFont="1" applyBorder="1" applyAlignment="1">
      <alignment horizontal="center" vertical="center" wrapText="1"/>
      <protection/>
    </xf>
    <xf numFmtId="4" fontId="10" fillId="0" borderId="7" xfId="15" applyNumberFormat="1" applyFont="1" applyBorder="1" applyAlignment="1">
      <alignment horizontal="center" vertical="center" wrapText="1"/>
      <protection/>
    </xf>
    <xf numFmtId="4" fontId="10" fillId="0" borderId="6" xfId="15" applyNumberFormat="1" applyFont="1" applyBorder="1" applyAlignment="1">
      <alignment horizontal="center" vertical="center" wrapText="1"/>
      <protection/>
    </xf>
    <xf numFmtId="4" fontId="10" fillId="0" borderId="12" xfId="15" applyNumberFormat="1" applyFont="1" applyBorder="1" applyAlignment="1" quotePrefix="1">
      <alignment horizontal="center" vertical="center" wrapText="1"/>
      <protection/>
    </xf>
    <xf numFmtId="4" fontId="10" fillId="0" borderId="13" xfId="15" applyNumberFormat="1" applyFont="1" applyBorder="1" applyAlignment="1" quotePrefix="1">
      <alignment horizontal="center" vertical="center" wrapText="1"/>
      <protection/>
    </xf>
    <xf numFmtId="4" fontId="10" fillId="0" borderId="14" xfId="15" applyNumberFormat="1" applyFont="1" applyBorder="1" applyAlignment="1" quotePrefix="1">
      <alignment horizontal="center" vertical="center" wrapText="1"/>
      <protection/>
    </xf>
    <xf numFmtId="4" fontId="7" fillId="0" borderId="15" xfId="15" applyNumberFormat="1" applyFont="1" applyBorder="1" applyAlignment="1" quotePrefix="1">
      <alignment horizontal="center" vertical="center"/>
      <protection/>
    </xf>
    <xf numFmtId="4" fontId="7" fillId="0" borderId="16" xfId="15" applyNumberFormat="1" applyFont="1" applyBorder="1" applyAlignment="1" quotePrefix="1">
      <alignment horizontal="center" vertical="center"/>
      <protection/>
    </xf>
    <xf numFmtId="4" fontId="7" fillId="0" borderId="17" xfId="15" applyNumberFormat="1" applyFont="1" applyBorder="1" applyAlignment="1" quotePrefix="1">
      <alignment horizontal="center" vertical="center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0" fontId="2" fillId="0" borderId="8" xfId="15" applyBorder="1" applyAlignment="1">
      <alignment horizontal="distributed" vertical="center"/>
      <protection/>
    </xf>
    <xf numFmtId="0" fontId="2" fillId="0" borderId="9" xfId="15" applyBorder="1" applyAlignment="1">
      <alignment horizontal="distributed" vertical="center"/>
      <protection/>
    </xf>
    <xf numFmtId="177" fontId="8" fillId="0" borderId="0" xfId="15" applyNumberFormat="1" applyFont="1" applyAlignment="1" applyProtection="1">
      <alignment horizontal="center" vertical="top" wrapText="1"/>
      <protection locked="0"/>
    </xf>
    <xf numFmtId="177" fontId="12" fillId="0" borderId="0" xfId="15" applyNumberFormat="1" applyFont="1" applyAlignment="1" applyProtection="1">
      <alignment horizontal="center" vertical="top" wrapText="1"/>
      <protection/>
    </xf>
    <xf numFmtId="4" fontId="10" fillId="0" borderId="0" xfId="15" applyNumberFormat="1" applyFont="1" applyBorder="1" applyAlignment="1" quotePrefix="1">
      <alignment horizontal="left" vertical="top" wrapText="1"/>
      <protection/>
    </xf>
    <xf numFmtId="4" fontId="10" fillId="0" borderId="0" xfId="15" applyNumberFormat="1" applyFont="1" applyFill="1" applyAlignment="1" quotePrefix="1">
      <alignment horizontal="left" vertical="top" wrapText="1"/>
      <protection/>
    </xf>
    <xf numFmtId="177" fontId="12" fillId="0" borderId="0" xfId="15" applyNumberFormat="1" applyFont="1" applyAlignment="1">
      <alignment horizontal="center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4" fontId="13" fillId="0" borderId="10" xfId="15" applyNumberFormat="1" applyFont="1" applyBorder="1" applyAlignment="1">
      <alignment horizontal="left" vertical="center" wrapText="1"/>
      <protection/>
    </xf>
    <xf numFmtId="4" fontId="11" fillId="0" borderId="0" xfId="15" applyNumberFormat="1" applyFont="1" applyAlignment="1">
      <alignment horizontal="distributed" vertical="top" wrapText="1"/>
      <protection/>
    </xf>
    <xf numFmtId="4" fontId="15" fillId="0" borderId="0" xfId="15" applyNumberFormat="1" applyFont="1" applyAlignment="1">
      <alignment horizontal="distributed" vertical="top" wrapText="1"/>
      <protection/>
    </xf>
  </cellXfs>
  <cellStyles count="8">
    <cellStyle name="Normal" xfId="0"/>
    <cellStyle name="一般_乙136長期債務(償還)綜計表" xfId="15"/>
    <cellStyle name="一般_乙136長期債務(舉借)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75" zoomScaleNormal="75" zoomScaleSheetLayoutView="75" workbookViewId="0" topLeftCell="A1">
      <selection activeCell="D2" sqref="D2"/>
    </sheetView>
  </sheetViews>
  <sheetFormatPr defaultColWidth="9.00390625" defaultRowHeight="27.75" customHeight="1"/>
  <cols>
    <col min="1" max="1" width="10.75390625" style="76" customWidth="1"/>
    <col min="2" max="2" width="1.37890625" style="76" customWidth="1"/>
    <col min="3" max="3" width="7.375" style="77" customWidth="1"/>
    <col min="4" max="4" width="16.625" style="78" customWidth="1"/>
    <col min="5" max="5" width="16.25390625" style="78" customWidth="1"/>
    <col min="6" max="6" width="15.00390625" style="78" customWidth="1"/>
    <col min="7" max="7" width="15.625" style="78" customWidth="1"/>
    <col min="8" max="8" width="9.625" style="78" customWidth="1"/>
    <col min="9" max="9" width="5.125" style="78" customWidth="1"/>
    <col min="10" max="10" width="4.875" style="78" customWidth="1"/>
    <col min="11" max="11" width="6.625" style="78" customWidth="1"/>
    <col min="12" max="12" width="15.875" style="78" customWidth="1"/>
    <col min="13" max="13" width="15.50390625" style="78" customWidth="1"/>
    <col min="14" max="14" width="15.125" style="78" customWidth="1"/>
    <col min="15" max="15" width="14.375" style="78" customWidth="1"/>
    <col min="16" max="16" width="15.625" style="78" customWidth="1"/>
    <col min="17" max="17" width="14.00390625" style="78" customWidth="1"/>
    <col min="18" max="18" width="4.875" style="78" customWidth="1"/>
    <col min="19" max="19" width="4.50390625" style="78" customWidth="1"/>
    <col min="20" max="20" width="14.375" style="78" customWidth="1"/>
    <col min="21" max="21" width="15.125" style="78" customWidth="1"/>
    <col min="22" max="22" width="14.75390625" style="78" customWidth="1"/>
    <col min="23" max="16384" width="9.00390625" style="78" customWidth="1"/>
  </cols>
  <sheetData>
    <row r="1" spans="1:21" s="72" customFormat="1" ht="54" customHeight="1">
      <c r="A1" s="71"/>
      <c r="B1" s="71"/>
      <c r="E1" s="73" t="s">
        <v>27</v>
      </c>
      <c r="H1" s="74"/>
      <c r="M1" s="73" t="s">
        <v>28</v>
      </c>
      <c r="P1" s="74"/>
      <c r="R1" s="75" t="s">
        <v>29</v>
      </c>
      <c r="S1" s="75"/>
      <c r="T1" s="75"/>
      <c r="U1" s="75"/>
    </row>
    <row r="2" ht="27" customHeight="1" thickBot="1">
      <c r="V2" s="79" t="s">
        <v>0</v>
      </c>
    </row>
    <row r="3" spans="1:22" ht="28.5" customHeight="1">
      <c r="A3" s="160" t="s">
        <v>30</v>
      </c>
      <c r="B3" s="160"/>
      <c r="C3" s="161"/>
      <c r="D3" s="80"/>
      <c r="E3" s="81"/>
      <c r="F3" s="82" t="s">
        <v>25</v>
      </c>
      <c r="G3" s="81"/>
      <c r="H3" s="81"/>
      <c r="I3" s="81"/>
      <c r="J3" s="81"/>
      <c r="K3" s="82" t="s">
        <v>26</v>
      </c>
      <c r="L3" s="81"/>
      <c r="M3" s="81"/>
      <c r="N3" s="82" t="s">
        <v>1</v>
      </c>
      <c r="O3" s="81"/>
      <c r="P3" s="81"/>
      <c r="Q3" s="81"/>
      <c r="R3" s="81"/>
      <c r="S3" s="82" t="s">
        <v>2</v>
      </c>
      <c r="T3" s="82"/>
      <c r="U3" s="81"/>
      <c r="V3" s="81"/>
    </row>
    <row r="4" spans="1:22" ht="22.5" customHeight="1">
      <c r="A4" s="162"/>
      <c r="B4" s="162"/>
      <c r="C4" s="163"/>
      <c r="D4" s="83" t="s">
        <v>3</v>
      </c>
      <c r="E4" s="84"/>
      <c r="F4" s="84"/>
      <c r="G4" s="84"/>
      <c r="H4" s="84"/>
      <c r="I4" s="84"/>
      <c r="J4" s="84"/>
      <c r="K4" s="84"/>
      <c r="L4" s="85"/>
      <c r="M4" s="86" t="s">
        <v>4</v>
      </c>
      <c r="N4" s="84"/>
      <c r="O4" s="84"/>
      <c r="P4" s="84"/>
      <c r="Q4" s="84"/>
      <c r="R4" s="84"/>
      <c r="S4" s="84"/>
      <c r="T4" s="84"/>
      <c r="U4" s="85"/>
      <c r="V4" s="166" t="s">
        <v>5</v>
      </c>
    </row>
    <row r="5" spans="1:22" ht="25.5" customHeight="1">
      <c r="A5" s="162"/>
      <c r="B5" s="162"/>
      <c r="C5" s="163"/>
      <c r="D5" s="86" t="s">
        <v>6</v>
      </c>
      <c r="E5" s="83"/>
      <c r="F5" s="84"/>
      <c r="G5" s="85"/>
      <c r="H5" s="169" t="s">
        <v>7</v>
      </c>
      <c r="I5" s="170"/>
      <c r="J5" s="170"/>
      <c r="K5" s="171"/>
      <c r="L5" s="172" t="s">
        <v>8</v>
      </c>
      <c r="M5" s="86" t="s">
        <v>9</v>
      </c>
      <c r="N5" s="84"/>
      <c r="O5" s="84"/>
      <c r="P5" s="85"/>
      <c r="Q5" s="169" t="s">
        <v>10</v>
      </c>
      <c r="R5" s="170"/>
      <c r="S5" s="170"/>
      <c r="T5" s="171"/>
      <c r="U5" s="172" t="s">
        <v>8</v>
      </c>
      <c r="V5" s="167"/>
    </row>
    <row r="6" spans="1:22" ht="19.5" customHeight="1">
      <c r="A6" s="162"/>
      <c r="B6" s="162"/>
      <c r="C6" s="163"/>
      <c r="D6" s="175" t="s">
        <v>31</v>
      </c>
      <c r="E6" s="87" t="s">
        <v>32</v>
      </c>
      <c r="F6" s="88" t="s">
        <v>33</v>
      </c>
      <c r="G6" s="175" t="s">
        <v>14</v>
      </c>
      <c r="H6" s="88" t="s">
        <v>31</v>
      </c>
      <c r="I6" s="152" t="s">
        <v>34</v>
      </c>
      <c r="J6" s="175" t="s">
        <v>16</v>
      </c>
      <c r="K6" s="175" t="s">
        <v>14</v>
      </c>
      <c r="L6" s="173"/>
      <c r="M6" s="175" t="s">
        <v>31</v>
      </c>
      <c r="N6" s="87" t="s">
        <v>32</v>
      </c>
      <c r="O6" s="88" t="s">
        <v>33</v>
      </c>
      <c r="P6" s="175" t="s">
        <v>14</v>
      </c>
      <c r="Q6" s="88" t="s">
        <v>31</v>
      </c>
      <c r="R6" s="152" t="s">
        <v>34</v>
      </c>
      <c r="S6" s="175" t="s">
        <v>16</v>
      </c>
      <c r="T6" s="175" t="s">
        <v>14</v>
      </c>
      <c r="U6" s="173"/>
      <c r="V6" s="167"/>
    </row>
    <row r="7" spans="1:22" ht="11.25" customHeight="1">
      <c r="A7" s="162"/>
      <c r="B7" s="162"/>
      <c r="C7" s="163"/>
      <c r="D7" s="152"/>
      <c r="E7" s="89" t="s">
        <v>17</v>
      </c>
      <c r="F7" s="90"/>
      <c r="G7" s="152"/>
      <c r="H7" s="91"/>
      <c r="I7" s="154"/>
      <c r="J7" s="152"/>
      <c r="K7" s="152"/>
      <c r="L7" s="173"/>
      <c r="M7" s="152"/>
      <c r="N7" s="89" t="s">
        <v>17</v>
      </c>
      <c r="P7" s="152"/>
      <c r="Q7" s="91"/>
      <c r="R7" s="154"/>
      <c r="S7" s="152"/>
      <c r="T7" s="152"/>
      <c r="U7" s="173"/>
      <c r="V7" s="167"/>
    </row>
    <row r="8" spans="1:22" ht="27" customHeight="1" thickBot="1">
      <c r="A8" s="164"/>
      <c r="B8" s="164"/>
      <c r="C8" s="165"/>
      <c r="D8" s="153"/>
      <c r="E8" s="92" t="s">
        <v>35</v>
      </c>
      <c r="F8" s="92" t="s">
        <v>36</v>
      </c>
      <c r="G8" s="153"/>
      <c r="H8" s="92" t="s">
        <v>18</v>
      </c>
      <c r="I8" s="155"/>
      <c r="J8" s="153"/>
      <c r="K8" s="153"/>
      <c r="L8" s="174"/>
      <c r="M8" s="153"/>
      <c r="N8" s="92" t="s">
        <v>35</v>
      </c>
      <c r="O8" s="92" t="s">
        <v>36</v>
      </c>
      <c r="P8" s="153"/>
      <c r="Q8" s="92" t="s">
        <v>18</v>
      </c>
      <c r="R8" s="155"/>
      <c r="S8" s="153"/>
      <c r="T8" s="153"/>
      <c r="U8" s="174"/>
      <c r="V8" s="168"/>
    </row>
    <row r="9" spans="1:22" ht="18.75" customHeight="1">
      <c r="A9" s="93"/>
      <c r="B9" s="93"/>
      <c r="C9" s="94"/>
      <c r="D9" s="95"/>
      <c r="E9" s="96"/>
      <c r="F9" s="96"/>
      <c r="G9" s="97"/>
      <c r="H9" s="96"/>
      <c r="I9" s="98"/>
      <c r="J9" s="97"/>
      <c r="K9" s="97"/>
      <c r="L9" s="99"/>
      <c r="M9" s="100"/>
      <c r="N9" s="96"/>
      <c r="O9" s="96"/>
      <c r="P9" s="97"/>
      <c r="Q9" s="96"/>
      <c r="R9" s="98"/>
      <c r="S9" s="101"/>
      <c r="T9" s="97"/>
      <c r="U9" s="99"/>
      <c r="V9" s="97"/>
    </row>
    <row r="10" spans="1:27" s="104" customFormat="1" ht="19.5" customHeight="1">
      <c r="A10" s="156" t="s">
        <v>37</v>
      </c>
      <c r="B10" s="156"/>
      <c r="C10" s="156"/>
      <c r="D10" s="157">
        <f>SUM(D12:D19)</f>
        <v>146610000000</v>
      </c>
      <c r="E10" s="102">
        <f>E12+E14+E16+E18</f>
        <v>85400000000</v>
      </c>
      <c r="F10" s="102">
        <f>F12+F14+F16+F18</f>
        <v>0</v>
      </c>
      <c r="G10" s="157">
        <f>SUM(D10:F11)</f>
        <v>262810000000</v>
      </c>
      <c r="H10" s="102">
        <f>H12+H14+H16+H18</f>
        <v>0</v>
      </c>
      <c r="I10" s="157">
        <f>SUM(I12:I19)</f>
        <v>0</v>
      </c>
      <c r="J10" s="157">
        <f>SUM(J12:J19)</f>
        <v>0</v>
      </c>
      <c r="K10" s="158">
        <f>SUM(H10:J11)</f>
        <v>0</v>
      </c>
      <c r="L10" s="157">
        <f>G10+K10</f>
        <v>262810000000</v>
      </c>
      <c r="M10" s="157">
        <f>SUM(M12:M19)</f>
        <v>170817991362</v>
      </c>
      <c r="N10" s="102">
        <f>N12+N14+N16+N18</f>
        <v>84310000000</v>
      </c>
      <c r="O10" s="102">
        <f>O12+O14+O16+O18</f>
        <v>0</v>
      </c>
      <c r="P10" s="157">
        <f>SUM(M10:O11)</f>
        <v>283777991362</v>
      </c>
      <c r="Q10" s="102">
        <f>Q12+Q14+Q16+Q18</f>
        <v>13000000000</v>
      </c>
      <c r="R10" s="157">
        <f>SUM(R12:R19)</f>
        <v>0</v>
      </c>
      <c r="S10" s="157">
        <f>SUM(S12:S19)</f>
        <v>0</v>
      </c>
      <c r="T10" s="157">
        <f>SUM(Q10:S11)</f>
        <v>13000000000</v>
      </c>
      <c r="U10" s="157">
        <f>P10+T10</f>
        <v>296777991362</v>
      </c>
      <c r="V10" s="157">
        <f>L10-U10</f>
        <v>-33967991362</v>
      </c>
      <c r="W10" s="103"/>
      <c r="X10" s="103"/>
      <c r="Y10" s="103"/>
      <c r="Z10" s="103"/>
      <c r="AA10" s="103"/>
    </row>
    <row r="11" spans="1:27" s="104" customFormat="1" ht="19.5" customHeight="1">
      <c r="A11" s="156"/>
      <c r="B11" s="156"/>
      <c r="C11" s="156"/>
      <c r="D11" s="157"/>
      <c r="E11" s="34">
        <f>E13+E15+E17+E19</f>
        <v>30800000000</v>
      </c>
      <c r="F11" s="34">
        <f>F13+F15+F17+F19</f>
        <v>0</v>
      </c>
      <c r="G11" s="157"/>
      <c r="H11" s="34">
        <f>H13+H15+H17+H19</f>
        <v>0</v>
      </c>
      <c r="I11" s="157"/>
      <c r="J11" s="157"/>
      <c r="K11" s="158"/>
      <c r="L11" s="157"/>
      <c r="M11" s="157"/>
      <c r="N11" s="34">
        <f>N13+N15+N17+N19</f>
        <v>28650000000</v>
      </c>
      <c r="O11" s="34">
        <f>O13+O15+O17+O19</f>
        <v>0</v>
      </c>
      <c r="P11" s="157"/>
      <c r="Q11" s="34">
        <f>Q13+Q15+Q17+Q19</f>
        <v>0</v>
      </c>
      <c r="R11" s="157"/>
      <c r="S11" s="157"/>
      <c r="T11" s="157"/>
      <c r="U11" s="157"/>
      <c r="V11" s="157"/>
      <c r="W11" s="103"/>
      <c r="X11" s="103"/>
      <c r="Y11" s="103"/>
      <c r="Z11" s="103"/>
      <c r="AA11" s="103"/>
    </row>
    <row r="12" spans="1:27" s="104" customFormat="1" ht="21" customHeight="1">
      <c r="A12" s="147" t="s">
        <v>38</v>
      </c>
      <c r="B12" s="147"/>
      <c r="C12" s="147"/>
      <c r="D12" s="159">
        <v>24000000000</v>
      </c>
      <c r="E12" s="105">
        <v>18400000000</v>
      </c>
      <c r="F12" s="105"/>
      <c r="G12" s="146">
        <f>SUM(D12:F13)</f>
        <v>42400000000</v>
      </c>
      <c r="H12" s="105"/>
      <c r="I12" s="159"/>
      <c r="J12" s="159"/>
      <c r="K12" s="146">
        <f>SUM(H12:J13)</f>
        <v>0</v>
      </c>
      <c r="L12" s="146">
        <f>G12+K12</f>
        <v>42400000000</v>
      </c>
      <c r="M12" s="159">
        <v>25908645000</v>
      </c>
      <c r="N12" s="105">
        <v>20000000000</v>
      </c>
      <c r="O12" s="105"/>
      <c r="P12" s="146">
        <f>SUM(M12:O13)</f>
        <v>45908645000</v>
      </c>
      <c r="Q12" s="105"/>
      <c r="R12" s="159"/>
      <c r="S12" s="159"/>
      <c r="T12" s="146">
        <f>SUM(Q12:S13)</f>
        <v>0</v>
      </c>
      <c r="U12" s="146">
        <f>P12+T12</f>
        <v>45908645000</v>
      </c>
      <c r="V12" s="146">
        <f>L12-U12</f>
        <v>-3508645000</v>
      </c>
      <c r="W12" s="103"/>
      <c r="X12" s="103"/>
      <c r="Y12" s="103"/>
      <c r="Z12" s="103"/>
      <c r="AA12" s="103"/>
    </row>
    <row r="13" spans="1:27" s="104" customFormat="1" ht="21" customHeight="1">
      <c r="A13" s="147"/>
      <c r="B13" s="147"/>
      <c r="C13" s="147"/>
      <c r="D13" s="159"/>
      <c r="E13" s="37"/>
      <c r="F13" s="37"/>
      <c r="G13" s="146"/>
      <c r="H13" s="37"/>
      <c r="I13" s="159"/>
      <c r="J13" s="159"/>
      <c r="K13" s="146"/>
      <c r="L13" s="146"/>
      <c r="M13" s="159"/>
      <c r="N13" s="37"/>
      <c r="O13" s="37"/>
      <c r="P13" s="146"/>
      <c r="Q13" s="37"/>
      <c r="R13" s="159"/>
      <c r="S13" s="159"/>
      <c r="T13" s="146"/>
      <c r="U13" s="146"/>
      <c r="V13" s="146"/>
      <c r="W13" s="103"/>
      <c r="X13" s="103"/>
      <c r="Y13" s="103"/>
      <c r="Z13" s="103"/>
      <c r="AA13" s="103"/>
    </row>
    <row r="14" spans="1:27" s="104" customFormat="1" ht="21" customHeight="1">
      <c r="A14" s="147" t="s">
        <v>39</v>
      </c>
      <c r="B14" s="147"/>
      <c r="C14" s="147"/>
      <c r="D14" s="159">
        <v>110500000000</v>
      </c>
      <c r="E14" s="105">
        <v>67000000000</v>
      </c>
      <c r="F14" s="105"/>
      <c r="G14" s="146">
        <f>SUM(D14:F15)</f>
        <v>208300000000</v>
      </c>
      <c r="H14" s="105"/>
      <c r="I14" s="159"/>
      <c r="J14" s="159"/>
      <c r="K14" s="146">
        <f>SUM(H14:J15)</f>
        <v>0</v>
      </c>
      <c r="L14" s="146">
        <f>G14+K14</f>
        <v>208300000000</v>
      </c>
      <c r="M14" s="159">
        <v>128911628539</v>
      </c>
      <c r="N14" s="105">
        <v>64310000000</v>
      </c>
      <c r="O14" s="105"/>
      <c r="P14" s="146">
        <f>SUM(M14:O15)</f>
        <v>221871628539</v>
      </c>
      <c r="Q14" s="105">
        <v>13000000000</v>
      </c>
      <c r="R14" s="159"/>
      <c r="S14" s="159"/>
      <c r="T14" s="146">
        <f>SUM(Q14:S15)</f>
        <v>13000000000</v>
      </c>
      <c r="U14" s="146">
        <f>P14+T14</f>
        <v>234871628539</v>
      </c>
      <c r="V14" s="146">
        <f>L14-U14</f>
        <v>-26571628539</v>
      </c>
      <c r="W14" s="103"/>
      <c r="X14" s="103"/>
      <c r="Y14" s="103"/>
      <c r="Z14" s="103"/>
      <c r="AA14" s="103"/>
    </row>
    <row r="15" spans="1:27" s="104" customFormat="1" ht="21" customHeight="1">
      <c r="A15" s="147"/>
      <c r="B15" s="147"/>
      <c r="C15" s="147"/>
      <c r="D15" s="159"/>
      <c r="E15" s="37">
        <v>30800000000</v>
      </c>
      <c r="F15" s="37"/>
      <c r="G15" s="146"/>
      <c r="H15" s="37"/>
      <c r="I15" s="159"/>
      <c r="J15" s="159"/>
      <c r="K15" s="146"/>
      <c r="L15" s="146"/>
      <c r="M15" s="159"/>
      <c r="N15" s="37">
        <v>28650000000</v>
      </c>
      <c r="O15" s="37"/>
      <c r="P15" s="146"/>
      <c r="Q15" s="37"/>
      <c r="R15" s="159"/>
      <c r="S15" s="159"/>
      <c r="T15" s="146"/>
      <c r="U15" s="146"/>
      <c r="V15" s="146"/>
      <c r="W15" s="103"/>
      <c r="X15" s="103"/>
      <c r="Y15" s="103"/>
      <c r="Z15" s="103"/>
      <c r="AA15" s="103"/>
    </row>
    <row r="16" spans="1:27" s="104" customFormat="1" ht="21" customHeight="1">
      <c r="A16" s="148" t="s">
        <v>40</v>
      </c>
      <c r="B16" s="148"/>
      <c r="C16" s="148"/>
      <c r="D16" s="159">
        <v>210000000</v>
      </c>
      <c r="E16" s="105"/>
      <c r="F16" s="105"/>
      <c r="G16" s="146">
        <f>SUM(D16:F17)</f>
        <v>210000000</v>
      </c>
      <c r="H16" s="105"/>
      <c r="I16" s="149"/>
      <c r="J16" s="149"/>
      <c r="K16" s="146">
        <f>SUM(H16:J17)</f>
        <v>0</v>
      </c>
      <c r="L16" s="146">
        <f>G16+K16</f>
        <v>210000000</v>
      </c>
      <c r="M16" s="159">
        <v>2206000000</v>
      </c>
      <c r="N16" s="105"/>
      <c r="O16" s="105"/>
      <c r="P16" s="146">
        <f>SUM(M16:O17)</f>
        <v>2206000000</v>
      </c>
      <c r="Q16" s="105"/>
      <c r="R16" s="149"/>
      <c r="S16" s="149"/>
      <c r="T16" s="146">
        <f>SUM(Q16:S17)</f>
        <v>0</v>
      </c>
      <c r="U16" s="146">
        <f>T16+P16</f>
        <v>2206000000</v>
      </c>
      <c r="V16" s="146">
        <f>L16-U16</f>
        <v>-1996000000</v>
      </c>
      <c r="W16" s="103"/>
      <c r="X16" s="103"/>
      <c r="Y16" s="103"/>
      <c r="Z16" s="103"/>
      <c r="AA16" s="103"/>
    </row>
    <row r="17" spans="1:27" s="104" customFormat="1" ht="21" customHeight="1">
      <c r="A17" s="148"/>
      <c r="B17" s="148"/>
      <c r="C17" s="148"/>
      <c r="D17" s="159"/>
      <c r="E17" s="37"/>
      <c r="F17" s="37"/>
      <c r="G17" s="146"/>
      <c r="H17" s="37"/>
      <c r="I17" s="149"/>
      <c r="J17" s="149"/>
      <c r="K17" s="146"/>
      <c r="L17" s="146"/>
      <c r="M17" s="159"/>
      <c r="N17" s="37"/>
      <c r="O17" s="37"/>
      <c r="P17" s="146"/>
      <c r="Q17" s="37"/>
      <c r="R17" s="149"/>
      <c r="S17" s="149"/>
      <c r="T17" s="146"/>
      <c r="U17" s="146"/>
      <c r="V17" s="146"/>
      <c r="W17" s="103"/>
      <c r="X17" s="103"/>
      <c r="Y17" s="103"/>
      <c r="Z17" s="103"/>
      <c r="AA17" s="103"/>
    </row>
    <row r="18" spans="1:27" s="104" customFormat="1" ht="21" customHeight="1">
      <c r="A18" s="148" t="s">
        <v>41</v>
      </c>
      <c r="B18" s="148"/>
      <c r="C18" s="148"/>
      <c r="D18" s="159">
        <v>11900000000</v>
      </c>
      <c r="E18" s="105"/>
      <c r="F18" s="105"/>
      <c r="G18" s="146">
        <f>SUM(D18:F19)</f>
        <v>11900000000</v>
      </c>
      <c r="H18" s="105"/>
      <c r="I18" s="159"/>
      <c r="J18" s="159"/>
      <c r="K18" s="146">
        <f>SUM(H18:J19)</f>
        <v>0</v>
      </c>
      <c r="L18" s="146">
        <f>G18+K18</f>
        <v>11900000000</v>
      </c>
      <c r="M18" s="159">
        <v>13791717823</v>
      </c>
      <c r="N18" s="105"/>
      <c r="O18" s="105"/>
      <c r="P18" s="146">
        <f>SUM(M18:O19)</f>
        <v>13791717823</v>
      </c>
      <c r="Q18" s="105"/>
      <c r="R18" s="159"/>
      <c r="S18" s="159"/>
      <c r="T18" s="146">
        <f>SUM(Q18:S19)</f>
        <v>0</v>
      </c>
      <c r="U18" s="146">
        <f>T18+P18</f>
        <v>13791717823</v>
      </c>
      <c r="V18" s="146">
        <f>L18-U18</f>
        <v>-1891717823</v>
      </c>
      <c r="W18" s="103"/>
      <c r="X18" s="103"/>
      <c r="Y18" s="103"/>
      <c r="Z18" s="103"/>
      <c r="AA18" s="103"/>
    </row>
    <row r="19" spans="1:27" s="104" customFormat="1" ht="21" customHeight="1">
      <c r="A19" s="148"/>
      <c r="B19" s="148"/>
      <c r="C19" s="148"/>
      <c r="D19" s="159"/>
      <c r="E19" s="37"/>
      <c r="F19" s="37"/>
      <c r="G19" s="146"/>
      <c r="H19" s="37"/>
      <c r="I19" s="159"/>
      <c r="J19" s="159"/>
      <c r="K19" s="146"/>
      <c r="L19" s="146"/>
      <c r="M19" s="159"/>
      <c r="N19" s="37"/>
      <c r="O19" s="37"/>
      <c r="P19" s="146"/>
      <c r="Q19" s="37"/>
      <c r="R19" s="159"/>
      <c r="S19" s="159"/>
      <c r="T19" s="146"/>
      <c r="U19" s="146"/>
      <c r="V19" s="146"/>
      <c r="W19" s="103"/>
      <c r="X19" s="103"/>
      <c r="Y19" s="103"/>
      <c r="Z19" s="103"/>
      <c r="AA19" s="103"/>
    </row>
    <row r="20" spans="1:27" s="104" customFormat="1" ht="16.5" customHeight="1">
      <c r="A20" s="129"/>
      <c r="B20" s="130"/>
      <c r="C20" s="131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32"/>
      <c r="U20" s="106"/>
      <c r="V20" s="106"/>
      <c r="W20" s="103"/>
      <c r="X20" s="103"/>
      <c r="Y20" s="103"/>
      <c r="Z20" s="103"/>
      <c r="AA20" s="103"/>
    </row>
    <row r="21" spans="1:27" s="104" customFormat="1" ht="19.5" customHeight="1">
      <c r="A21" s="156" t="s">
        <v>42</v>
      </c>
      <c r="B21" s="156"/>
      <c r="C21" s="156"/>
      <c r="D21" s="157">
        <f>SUM(D23:D24)</f>
        <v>103390762708</v>
      </c>
      <c r="E21" s="102">
        <f>E23</f>
        <v>0</v>
      </c>
      <c r="F21" s="102">
        <f>F23</f>
        <v>0</v>
      </c>
      <c r="G21" s="157">
        <f>SUM(D21:F22)</f>
        <v>103390762708</v>
      </c>
      <c r="H21" s="102">
        <f>H23</f>
        <v>0</v>
      </c>
      <c r="I21" s="157">
        <f>SUM(I23:I24)</f>
        <v>0</v>
      </c>
      <c r="J21" s="157">
        <f>SUM(J23:J24)</f>
        <v>0</v>
      </c>
      <c r="K21" s="157">
        <f>SUM(H21:J22)</f>
        <v>0</v>
      </c>
      <c r="L21" s="157">
        <f>G21+K21</f>
        <v>103390762708</v>
      </c>
      <c r="M21" s="157">
        <f>SUM(M23:M24)</f>
        <v>129597772000</v>
      </c>
      <c r="N21" s="102">
        <f>N23</f>
        <v>0</v>
      </c>
      <c r="O21" s="102">
        <f>O23</f>
        <v>0</v>
      </c>
      <c r="P21" s="157">
        <f>SUM(M21:O22)</f>
        <v>129597772000</v>
      </c>
      <c r="Q21" s="102">
        <f>Q23</f>
        <v>0</v>
      </c>
      <c r="R21" s="157">
        <f>SUM(R23:R24)</f>
        <v>0</v>
      </c>
      <c r="S21" s="157">
        <f>SUM(S23:S24)</f>
        <v>0</v>
      </c>
      <c r="T21" s="157">
        <f>SUM(Q21:S22)</f>
        <v>0</v>
      </c>
      <c r="U21" s="157">
        <f>T21+P21</f>
        <v>129597772000</v>
      </c>
      <c r="V21" s="157">
        <f>L21-U21</f>
        <v>-26207009292</v>
      </c>
      <c r="W21" s="103"/>
      <c r="X21" s="103"/>
      <c r="Y21" s="103"/>
      <c r="Z21" s="103"/>
      <c r="AA21" s="103"/>
    </row>
    <row r="22" spans="1:27" s="104" customFormat="1" ht="19.5" customHeight="1">
      <c r="A22" s="156"/>
      <c r="B22" s="156"/>
      <c r="C22" s="156"/>
      <c r="D22" s="157"/>
      <c r="E22" s="34">
        <f>E24</f>
        <v>0</v>
      </c>
      <c r="F22" s="34">
        <f>F24</f>
        <v>0</v>
      </c>
      <c r="G22" s="157"/>
      <c r="H22" s="34">
        <f>H24</f>
        <v>0</v>
      </c>
      <c r="I22" s="157"/>
      <c r="J22" s="157"/>
      <c r="K22" s="157"/>
      <c r="L22" s="157"/>
      <c r="M22" s="157"/>
      <c r="N22" s="34">
        <f>N24</f>
        <v>0</v>
      </c>
      <c r="O22" s="34">
        <f>O24</f>
        <v>0</v>
      </c>
      <c r="P22" s="157"/>
      <c r="Q22" s="34">
        <f>Q24</f>
        <v>0</v>
      </c>
      <c r="R22" s="157"/>
      <c r="S22" s="157"/>
      <c r="T22" s="157"/>
      <c r="U22" s="157"/>
      <c r="V22" s="157"/>
      <c r="W22" s="103"/>
      <c r="X22" s="103"/>
      <c r="Y22" s="103"/>
      <c r="Z22" s="103"/>
      <c r="AA22" s="103"/>
    </row>
    <row r="23" spans="1:27" s="104" customFormat="1" ht="21" customHeight="1">
      <c r="A23" s="151" t="s">
        <v>43</v>
      </c>
      <c r="B23" s="151"/>
      <c r="C23" s="151"/>
      <c r="D23" s="150">
        <v>103390762708</v>
      </c>
      <c r="E23" s="105"/>
      <c r="F23" s="105"/>
      <c r="G23" s="176">
        <f>SUM(D23:F24)</f>
        <v>103390762708</v>
      </c>
      <c r="H23" s="105"/>
      <c r="I23" s="150"/>
      <c r="J23" s="150"/>
      <c r="K23" s="176">
        <f>SUM(H23:J24)</f>
        <v>0</v>
      </c>
      <c r="L23" s="176">
        <f>SUM(G23+K23)</f>
        <v>103390762708</v>
      </c>
      <c r="M23" s="150">
        <v>129597772000</v>
      </c>
      <c r="N23" s="105"/>
      <c r="O23" s="105"/>
      <c r="P23" s="146">
        <f>SUM(M23:O24)</f>
        <v>129597772000</v>
      </c>
      <c r="Q23" s="105"/>
      <c r="R23" s="150"/>
      <c r="S23" s="150"/>
      <c r="T23" s="146">
        <f>SUM(Q23:S24)</f>
        <v>0</v>
      </c>
      <c r="U23" s="146">
        <f>T23+P23</f>
        <v>129597772000</v>
      </c>
      <c r="V23" s="146">
        <f>L23-U23</f>
        <v>-26207009292</v>
      </c>
      <c r="W23" s="103"/>
      <c r="X23" s="103"/>
      <c r="Y23" s="103"/>
      <c r="Z23" s="103"/>
      <c r="AA23" s="103"/>
    </row>
    <row r="24" spans="1:27" s="104" customFormat="1" ht="21" customHeight="1">
      <c r="A24" s="151"/>
      <c r="B24" s="151"/>
      <c r="C24" s="151"/>
      <c r="D24" s="150"/>
      <c r="E24" s="37"/>
      <c r="F24" s="37"/>
      <c r="G24" s="176"/>
      <c r="H24" s="37"/>
      <c r="I24" s="150"/>
      <c r="J24" s="150"/>
      <c r="K24" s="176"/>
      <c r="L24" s="176"/>
      <c r="M24" s="150"/>
      <c r="N24" s="37"/>
      <c r="O24" s="37"/>
      <c r="P24" s="146"/>
      <c r="Q24" s="37"/>
      <c r="R24" s="150"/>
      <c r="S24" s="150"/>
      <c r="T24" s="146"/>
      <c r="U24" s="146"/>
      <c r="V24" s="146"/>
      <c r="W24" s="103"/>
      <c r="X24" s="103"/>
      <c r="Y24" s="103"/>
      <c r="Z24" s="103"/>
      <c r="AA24" s="103"/>
    </row>
    <row r="25" spans="1:27" s="104" customFormat="1" ht="21" customHeight="1">
      <c r="A25" s="140"/>
      <c r="B25" s="140"/>
      <c r="C25" s="140"/>
      <c r="D25" s="133"/>
      <c r="E25" s="37"/>
      <c r="F25" s="37"/>
      <c r="G25" s="139"/>
      <c r="H25" s="37"/>
      <c r="I25" s="133"/>
      <c r="J25" s="133"/>
      <c r="K25" s="139"/>
      <c r="L25" s="139"/>
      <c r="M25" s="133"/>
      <c r="N25" s="37"/>
      <c r="O25" s="37"/>
      <c r="P25" s="106"/>
      <c r="Q25" s="37"/>
      <c r="R25" s="133"/>
      <c r="S25" s="133"/>
      <c r="T25" s="106"/>
      <c r="U25" s="106"/>
      <c r="V25" s="106"/>
      <c r="W25" s="103"/>
      <c r="X25" s="103"/>
      <c r="Y25" s="103"/>
      <c r="Z25" s="103"/>
      <c r="AA25" s="103"/>
    </row>
    <row r="26" spans="1:27" s="104" customFormat="1" ht="24.75" customHeight="1">
      <c r="A26" s="178" t="s">
        <v>44</v>
      </c>
      <c r="B26" s="178"/>
      <c r="C26" s="178"/>
      <c r="D26" s="177">
        <f>D28</f>
        <v>13198658727</v>
      </c>
      <c r="E26" s="112">
        <f>E28</f>
        <v>0</v>
      </c>
      <c r="F26" s="112">
        <f>F28</f>
        <v>0</v>
      </c>
      <c r="G26" s="177">
        <f>SUM(D26:F27)</f>
        <v>13198658727</v>
      </c>
      <c r="H26" s="112">
        <f>H28</f>
        <v>0</v>
      </c>
      <c r="I26" s="177">
        <f>I28</f>
        <v>0</v>
      </c>
      <c r="J26" s="177">
        <f>J28</f>
        <v>0</v>
      </c>
      <c r="K26" s="177">
        <f>SUM(H26:J27)</f>
        <v>0</v>
      </c>
      <c r="L26" s="177">
        <f>G26+K26</f>
        <v>13198658727</v>
      </c>
      <c r="M26" s="177">
        <f>M28</f>
        <v>14071000000</v>
      </c>
      <c r="N26" s="112">
        <f>N28</f>
        <v>0</v>
      </c>
      <c r="O26" s="112">
        <f>O28</f>
        <v>0</v>
      </c>
      <c r="P26" s="177">
        <f>SUM(M26:O27)</f>
        <v>14071000000</v>
      </c>
      <c r="Q26" s="112">
        <f>Q28</f>
        <v>0</v>
      </c>
      <c r="R26" s="177">
        <f>R28</f>
        <v>0</v>
      </c>
      <c r="S26" s="177">
        <f>S28</f>
        <v>0</v>
      </c>
      <c r="T26" s="177">
        <f>SUM(Q26:S27)</f>
        <v>0</v>
      </c>
      <c r="U26" s="177">
        <f>T26+P26</f>
        <v>14071000000</v>
      </c>
      <c r="V26" s="177">
        <f>L26-U26</f>
        <v>-872341273</v>
      </c>
      <c r="W26" s="103"/>
      <c r="X26" s="103"/>
      <c r="Y26" s="103"/>
      <c r="Z26" s="103"/>
      <c r="AA26" s="103"/>
    </row>
    <row r="27" spans="1:27" s="104" customFormat="1" ht="24.75" customHeight="1">
      <c r="A27" s="178"/>
      <c r="B27" s="178"/>
      <c r="C27" s="178"/>
      <c r="D27" s="177"/>
      <c r="E27" s="113">
        <f>E29</f>
        <v>0</v>
      </c>
      <c r="F27" s="113">
        <f>F29</f>
        <v>0</v>
      </c>
      <c r="G27" s="177"/>
      <c r="H27" s="113">
        <f>H29</f>
        <v>0</v>
      </c>
      <c r="I27" s="177"/>
      <c r="J27" s="177"/>
      <c r="K27" s="177"/>
      <c r="L27" s="177"/>
      <c r="M27" s="177"/>
      <c r="N27" s="113">
        <f>N29</f>
        <v>0</v>
      </c>
      <c r="O27" s="113">
        <f>O29</f>
        <v>0</v>
      </c>
      <c r="P27" s="177"/>
      <c r="Q27" s="113">
        <f>Q29</f>
        <v>0</v>
      </c>
      <c r="R27" s="177"/>
      <c r="S27" s="177"/>
      <c r="T27" s="177"/>
      <c r="U27" s="177"/>
      <c r="V27" s="177"/>
      <c r="W27" s="103"/>
      <c r="X27" s="103"/>
      <c r="Y27" s="103"/>
      <c r="Z27" s="103"/>
      <c r="AA27" s="103"/>
    </row>
    <row r="28" spans="1:27" s="104" customFormat="1" ht="21" customHeight="1">
      <c r="A28" s="179" t="s">
        <v>22</v>
      </c>
      <c r="B28" s="179"/>
      <c r="C28" s="179"/>
      <c r="D28" s="159">
        <v>13198658727</v>
      </c>
      <c r="E28" s="105"/>
      <c r="F28" s="105"/>
      <c r="G28" s="180">
        <f>SUM(D28:F29)</f>
        <v>13198658727</v>
      </c>
      <c r="H28" s="105"/>
      <c r="I28" s="159"/>
      <c r="J28" s="159"/>
      <c r="K28" s="146">
        <f>SUM(H28:J29)</f>
        <v>0</v>
      </c>
      <c r="L28" s="146">
        <f>G28+K28</f>
        <v>13198658727</v>
      </c>
      <c r="M28" s="159">
        <v>14071000000</v>
      </c>
      <c r="N28" s="105"/>
      <c r="O28" s="105"/>
      <c r="P28" s="180">
        <f>SUM(M28:O29)</f>
        <v>14071000000</v>
      </c>
      <c r="Q28" s="105"/>
      <c r="R28" s="159"/>
      <c r="S28" s="159"/>
      <c r="T28" s="146">
        <f>SUM(Q28:S29)</f>
        <v>0</v>
      </c>
      <c r="U28" s="146">
        <f>T28+P28</f>
        <v>14071000000</v>
      </c>
      <c r="V28" s="146">
        <f>L28-U28</f>
        <v>-872341273</v>
      </c>
      <c r="W28" s="103"/>
      <c r="X28" s="103"/>
      <c r="Y28" s="103"/>
      <c r="Z28" s="103"/>
      <c r="AA28" s="103"/>
    </row>
    <row r="29" spans="1:27" s="104" customFormat="1" ht="21" customHeight="1">
      <c r="A29" s="179"/>
      <c r="B29" s="179"/>
      <c r="C29" s="179"/>
      <c r="D29" s="159"/>
      <c r="E29" s="37"/>
      <c r="F29" s="37"/>
      <c r="G29" s="180"/>
      <c r="H29" s="37"/>
      <c r="I29" s="159"/>
      <c r="J29" s="159"/>
      <c r="K29" s="146"/>
      <c r="L29" s="146"/>
      <c r="M29" s="159"/>
      <c r="N29" s="37"/>
      <c r="O29" s="37"/>
      <c r="P29" s="180"/>
      <c r="Q29" s="37"/>
      <c r="R29" s="159"/>
      <c r="S29" s="159"/>
      <c r="T29" s="146"/>
      <c r="U29" s="146"/>
      <c r="V29" s="146"/>
      <c r="W29" s="103"/>
      <c r="X29" s="103"/>
      <c r="Y29" s="103"/>
      <c r="Z29" s="103"/>
      <c r="AA29" s="103"/>
    </row>
    <row r="30" spans="1:27" ht="17.25" customHeight="1">
      <c r="A30" s="134"/>
      <c r="B30" s="135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8"/>
      <c r="U30" s="137"/>
      <c r="V30" s="137"/>
      <c r="W30" s="111"/>
      <c r="X30" s="111"/>
      <c r="Y30" s="111"/>
      <c r="Z30" s="111"/>
      <c r="AA30" s="111"/>
    </row>
    <row r="31" spans="1:27" ht="17.25" customHeight="1">
      <c r="A31" s="134"/>
      <c r="B31" s="135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8"/>
      <c r="U31" s="137"/>
      <c r="V31" s="137"/>
      <c r="W31" s="111"/>
      <c r="X31" s="111"/>
      <c r="Y31" s="111"/>
      <c r="Z31" s="111"/>
      <c r="AA31" s="111"/>
    </row>
    <row r="32" spans="1:27" ht="17.25" customHeight="1">
      <c r="A32" s="134"/>
      <c r="B32" s="135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8"/>
      <c r="U32" s="137"/>
      <c r="V32" s="137"/>
      <c r="W32" s="111"/>
      <c r="X32" s="111"/>
      <c r="Y32" s="111"/>
      <c r="Z32" s="111"/>
      <c r="AA32" s="111"/>
    </row>
    <row r="33" spans="1:27" ht="49.5" customHeight="1">
      <c r="A33" s="115"/>
      <c r="B33" s="115"/>
      <c r="C33" s="115"/>
      <c r="D33" s="105"/>
      <c r="E33" s="37"/>
      <c r="F33" s="37"/>
      <c r="G33" s="106"/>
      <c r="H33" s="37"/>
      <c r="I33" s="105"/>
      <c r="J33" s="105"/>
      <c r="K33" s="114"/>
      <c r="L33" s="106"/>
      <c r="M33" s="105"/>
      <c r="N33" s="37"/>
      <c r="O33" s="37"/>
      <c r="P33" s="106"/>
      <c r="Q33" s="37"/>
      <c r="R33" s="105"/>
      <c r="S33" s="105"/>
      <c r="T33" s="106"/>
      <c r="U33" s="106"/>
      <c r="V33" s="106"/>
      <c r="W33" s="111"/>
      <c r="X33" s="111"/>
      <c r="Y33" s="111"/>
      <c r="Z33" s="111"/>
      <c r="AA33" s="111"/>
    </row>
    <row r="34" spans="1:27" ht="49.5" customHeight="1">
      <c r="A34" s="115"/>
      <c r="B34" s="115"/>
      <c r="C34" s="115"/>
      <c r="D34" s="105"/>
      <c r="E34" s="37"/>
      <c r="F34" s="37"/>
      <c r="G34" s="106"/>
      <c r="H34" s="37"/>
      <c r="I34" s="105"/>
      <c r="J34" s="105"/>
      <c r="K34" s="114"/>
      <c r="L34" s="106"/>
      <c r="M34" s="105"/>
      <c r="N34" s="37"/>
      <c r="O34" s="37"/>
      <c r="P34" s="106"/>
      <c r="Q34" s="37"/>
      <c r="R34" s="105"/>
      <c r="S34" s="105"/>
      <c r="T34" s="106"/>
      <c r="U34" s="106"/>
      <c r="V34" s="106"/>
      <c r="W34" s="111"/>
      <c r="X34" s="111"/>
      <c r="Y34" s="111"/>
      <c r="Z34" s="111"/>
      <c r="AA34" s="111"/>
    </row>
    <row r="35" spans="1:27" ht="49.5" customHeight="1">
      <c r="A35" s="115"/>
      <c r="B35" s="115"/>
      <c r="C35" s="115"/>
      <c r="D35" s="105"/>
      <c r="E35" s="37"/>
      <c r="F35" s="37"/>
      <c r="G35" s="106"/>
      <c r="H35" s="37"/>
      <c r="I35" s="105"/>
      <c r="J35" s="105"/>
      <c r="K35" s="114"/>
      <c r="L35" s="106"/>
      <c r="M35" s="105"/>
      <c r="N35" s="37"/>
      <c r="O35" s="37"/>
      <c r="P35" s="106"/>
      <c r="Q35" s="37"/>
      <c r="R35" s="105"/>
      <c r="S35" s="105"/>
      <c r="T35" s="106"/>
      <c r="U35" s="106"/>
      <c r="V35" s="106"/>
      <c r="W35" s="111"/>
      <c r="X35" s="111"/>
      <c r="Y35" s="111"/>
      <c r="Z35" s="111"/>
      <c r="AA35" s="111"/>
    </row>
    <row r="36" spans="1:27" ht="49.5" customHeight="1">
      <c r="A36" s="115"/>
      <c r="B36" s="115"/>
      <c r="C36" s="115"/>
      <c r="D36" s="105"/>
      <c r="E36" s="37"/>
      <c r="F36" s="37"/>
      <c r="G36" s="106"/>
      <c r="H36" s="37"/>
      <c r="I36" s="105"/>
      <c r="J36" s="105"/>
      <c r="K36" s="114"/>
      <c r="L36" s="106"/>
      <c r="M36" s="105"/>
      <c r="N36" s="37"/>
      <c r="O36" s="37"/>
      <c r="P36" s="106"/>
      <c r="Q36" s="37"/>
      <c r="R36" s="105"/>
      <c r="S36" s="105"/>
      <c r="T36" s="106"/>
      <c r="U36" s="106"/>
      <c r="V36" s="106"/>
      <c r="W36" s="111"/>
      <c r="X36" s="111"/>
      <c r="Y36" s="111"/>
      <c r="Z36" s="111"/>
      <c r="AA36" s="111"/>
    </row>
    <row r="37" spans="1:27" ht="45.75" customHeight="1">
      <c r="A37" s="116"/>
      <c r="B37" s="108"/>
      <c r="C37" s="117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10"/>
      <c r="U37" s="109"/>
      <c r="V37" s="109"/>
      <c r="W37" s="111"/>
      <c r="X37" s="111"/>
      <c r="Y37" s="111"/>
      <c r="Z37" s="111"/>
      <c r="AA37" s="111"/>
    </row>
    <row r="38" spans="1:27" ht="19.5" customHeight="1">
      <c r="A38" s="107"/>
      <c r="B38" s="118"/>
      <c r="C38" s="11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09"/>
      <c r="V38" s="109"/>
      <c r="W38" s="111"/>
      <c r="X38" s="111"/>
      <c r="Y38" s="111"/>
      <c r="Z38" s="111"/>
      <c r="AA38" s="111"/>
    </row>
    <row r="39" spans="1:27" s="121" customFormat="1" ht="21.75" customHeight="1">
      <c r="A39" s="156" t="s">
        <v>45</v>
      </c>
      <c r="B39" s="156"/>
      <c r="C39" s="156"/>
      <c r="D39" s="157">
        <f>D10+D21+D26</f>
        <v>263199421435</v>
      </c>
      <c r="E39" s="102">
        <f>E10+E21+E26</f>
        <v>85400000000</v>
      </c>
      <c r="F39" s="102">
        <f>F10+F21+F26</f>
        <v>0</v>
      </c>
      <c r="G39" s="157">
        <f>SUM(D39:F40)</f>
        <v>379399421435</v>
      </c>
      <c r="H39" s="102">
        <f>H10+H21+H26</f>
        <v>0</v>
      </c>
      <c r="I39" s="182">
        <f>I10+I21+I26</f>
        <v>0</v>
      </c>
      <c r="J39" s="182">
        <f>J10+J21+J26</f>
        <v>0</v>
      </c>
      <c r="K39" s="182">
        <f>SUM(H39:J40)</f>
        <v>0</v>
      </c>
      <c r="L39" s="157">
        <f>L10+L21+L26</f>
        <v>379399421435</v>
      </c>
      <c r="M39" s="157">
        <f>M10+M21+M26</f>
        <v>314486763362</v>
      </c>
      <c r="N39" s="102">
        <f>N10+N21+N26</f>
        <v>84310000000</v>
      </c>
      <c r="O39" s="102">
        <f>O10+O21+O26</f>
        <v>0</v>
      </c>
      <c r="P39" s="182">
        <f>SUM(M39:O40)</f>
        <v>427446763362</v>
      </c>
      <c r="Q39" s="102">
        <f>Q10+Q21+Q26</f>
        <v>13000000000</v>
      </c>
      <c r="R39" s="182">
        <f>R10+R21+R26</f>
        <v>0</v>
      </c>
      <c r="S39" s="182">
        <f>S10+S21+S26</f>
        <v>0</v>
      </c>
      <c r="T39" s="157">
        <f>SUM(Q39:S40)</f>
        <v>13000000000</v>
      </c>
      <c r="U39" s="157">
        <f>P39+T39</f>
        <v>440446763362</v>
      </c>
      <c r="V39" s="157">
        <f>L39-U39</f>
        <v>-61047341927</v>
      </c>
      <c r="W39" s="120"/>
      <c r="X39" s="120"/>
      <c r="Y39" s="120"/>
      <c r="Z39" s="120"/>
      <c r="AA39" s="120"/>
    </row>
    <row r="40" spans="1:27" s="104" customFormat="1" ht="21.75" customHeight="1">
      <c r="A40" s="156"/>
      <c r="B40" s="156"/>
      <c r="C40" s="156"/>
      <c r="D40" s="157"/>
      <c r="E40" s="34">
        <f>E11+E22+E27</f>
        <v>30800000000</v>
      </c>
      <c r="F40" s="34">
        <f>F11+F22+F27</f>
        <v>0</v>
      </c>
      <c r="G40" s="157"/>
      <c r="H40" s="34">
        <f>H11+H22+H27</f>
        <v>0</v>
      </c>
      <c r="I40" s="182"/>
      <c r="J40" s="182"/>
      <c r="K40" s="182"/>
      <c r="L40" s="157"/>
      <c r="M40" s="157"/>
      <c r="N40" s="34">
        <f>N11+N22+N27</f>
        <v>28650000000</v>
      </c>
      <c r="O40" s="34">
        <f>O11+O22+O27</f>
        <v>0</v>
      </c>
      <c r="P40" s="182"/>
      <c r="Q40" s="34">
        <f>Q11+Q22+Q27</f>
        <v>0</v>
      </c>
      <c r="R40" s="182"/>
      <c r="S40" s="182"/>
      <c r="T40" s="157"/>
      <c r="U40" s="157"/>
      <c r="V40" s="157"/>
      <c r="W40" s="103"/>
      <c r="X40" s="103"/>
      <c r="Y40" s="103"/>
      <c r="Z40" s="103"/>
      <c r="AA40" s="103"/>
    </row>
    <row r="41" spans="1:27" s="127" customFormat="1" ht="13.5" customHeight="1" thickBot="1">
      <c r="A41" s="122"/>
      <c r="B41" s="122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5"/>
      <c r="V41" s="124"/>
      <c r="W41" s="126"/>
      <c r="X41" s="126"/>
      <c r="Y41" s="126"/>
      <c r="Z41" s="126"/>
      <c r="AA41" s="126"/>
    </row>
    <row r="42" spans="1:27" ht="32.25" customHeight="1">
      <c r="A42" s="181" t="s">
        <v>46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28"/>
      <c r="N42" s="128"/>
      <c r="O42" s="128"/>
      <c r="P42" s="128"/>
      <c r="Q42" s="128"/>
      <c r="R42" s="128"/>
      <c r="S42" s="128"/>
      <c r="T42" s="128"/>
      <c r="U42" s="128"/>
      <c r="V42" s="111"/>
      <c r="W42" s="111"/>
      <c r="X42" s="111"/>
      <c r="Y42" s="111"/>
      <c r="Z42" s="111"/>
      <c r="AA42" s="111"/>
    </row>
  </sheetData>
  <mergeCells count="157">
    <mergeCell ref="A42:L42"/>
    <mergeCell ref="P39:P40"/>
    <mergeCell ref="R39:R40"/>
    <mergeCell ref="S39:S40"/>
    <mergeCell ref="A39:C40"/>
    <mergeCell ref="D39:D40"/>
    <mergeCell ref="G39:G40"/>
    <mergeCell ref="I39:I40"/>
    <mergeCell ref="J39:J40"/>
    <mergeCell ref="K39:K40"/>
    <mergeCell ref="L39:L40"/>
    <mergeCell ref="M39:M40"/>
    <mergeCell ref="U28:U29"/>
    <mergeCell ref="V28:V29"/>
    <mergeCell ref="P28:P29"/>
    <mergeCell ref="R28:R29"/>
    <mergeCell ref="S28:S29"/>
    <mergeCell ref="T28:T29"/>
    <mergeCell ref="U39:U40"/>
    <mergeCell ref="V39:V40"/>
    <mergeCell ref="T39:T40"/>
    <mergeCell ref="U26:U27"/>
    <mergeCell ref="V26:V27"/>
    <mergeCell ref="A28:C29"/>
    <mergeCell ref="D28:D29"/>
    <mergeCell ref="G28:G29"/>
    <mergeCell ref="I28:I29"/>
    <mergeCell ref="J28:J29"/>
    <mergeCell ref="K28:K29"/>
    <mergeCell ref="L28:L29"/>
    <mergeCell ref="M28:M29"/>
    <mergeCell ref="A26:C27"/>
    <mergeCell ref="D26:D27"/>
    <mergeCell ref="G26:G27"/>
    <mergeCell ref="I26:I27"/>
    <mergeCell ref="U23:U24"/>
    <mergeCell ref="V23:V24"/>
    <mergeCell ref="J26:J27"/>
    <mergeCell ref="K26:K27"/>
    <mergeCell ref="L26:L27"/>
    <mergeCell ref="M26:M27"/>
    <mergeCell ref="P26:P27"/>
    <mergeCell ref="R26:R27"/>
    <mergeCell ref="S26:S27"/>
    <mergeCell ref="T26:T27"/>
    <mergeCell ref="J23:J24"/>
    <mergeCell ref="K23:K24"/>
    <mergeCell ref="L23:L24"/>
    <mergeCell ref="M23:M24"/>
    <mergeCell ref="A23:C24"/>
    <mergeCell ref="D23:D24"/>
    <mergeCell ref="G23:G24"/>
    <mergeCell ref="I23:I24"/>
    <mergeCell ref="P23:P24"/>
    <mergeCell ref="R23:R24"/>
    <mergeCell ref="U21:U22"/>
    <mergeCell ref="V21:V22"/>
    <mergeCell ref="P21:P22"/>
    <mergeCell ref="R21:R22"/>
    <mergeCell ref="S21:S22"/>
    <mergeCell ref="T21:T22"/>
    <mergeCell ref="S23:S24"/>
    <mergeCell ref="T23:T24"/>
    <mergeCell ref="U18:U19"/>
    <mergeCell ref="V18:V19"/>
    <mergeCell ref="A21:C22"/>
    <mergeCell ref="D21:D22"/>
    <mergeCell ref="G21:G22"/>
    <mergeCell ref="I21:I22"/>
    <mergeCell ref="J21:J22"/>
    <mergeCell ref="K21:K22"/>
    <mergeCell ref="L21:L22"/>
    <mergeCell ref="M21:M22"/>
    <mergeCell ref="P18:P19"/>
    <mergeCell ref="R18:R19"/>
    <mergeCell ref="S18:S19"/>
    <mergeCell ref="T18:T19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P16:P17"/>
    <mergeCell ref="R16:R17"/>
    <mergeCell ref="S16:S17"/>
    <mergeCell ref="T16:T17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4:P15"/>
    <mergeCell ref="R14:R15"/>
    <mergeCell ref="S14:S15"/>
    <mergeCell ref="T14:T15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2:P13"/>
    <mergeCell ref="R12:R13"/>
    <mergeCell ref="S12:S13"/>
    <mergeCell ref="T12:T13"/>
    <mergeCell ref="A12:C13"/>
    <mergeCell ref="D12:D13"/>
    <mergeCell ref="G12:G13"/>
    <mergeCell ref="I12:I13"/>
    <mergeCell ref="J12:J13"/>
    <mergeCell ref="K12:K13"/>
    <mergeCell ref="L12:L13"/>
    <mergeCell ref="M12:M13"/>
    <mergeCell ref="U10:U11"/>
    <mergeCell ref="V10:V11"/>
    <mergeCell ref="P10:P11"/>
    <mergeCell ref="R10:R11"/>
    <mergeCell ref="S10:S11"/>
    <mergeCell ref="T10:T11"/>
    <mergeCell ref="S6:S8"/>
    <mergeCell ref="T6:T8"/>
    <mergeCell ref="A10:C11"/>
    <mergeCell ref="D10:D11"/>
    <mergeCell ref="G10:G11"/>
    <mergeCell ref="I10:I11"/>
    <mergeCell ref="J10:J11"/>
    <mergeCell ref="K10:K11"/>
    <mergeCell ref="L10:L11"/>
    <mergeCell ref="M10:M11"/>
    <mergeCell ref="K6:K8"/>
    <mergeCell ref="M6:M8"/>
    <mergeCell ref="P6:P8"/>
    <mergeCell ref="R6:R8"/>
    <mergeCell ref="A3:C8"/>
    <mergeCell ref="V4:V8"/>
    <mergeCell ref="H5:K5"/>
    <mergeCell ref="L5:L8"/>
    <mergeCell ref="Q5:T5"/>
    <mergeCell ref="U5:U8"/>
    <mergeCell ref="D6:D8"/>
    <mergeCell ref="G6:G8"/>
    <mergeCell ref="I6:I8"/>
    <mergeCell ref="J6:J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71" r:id="rId1"/>
  <colBreaks count="1" manualBreakCount="1">
    <brk id="1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="75" zoomScaleNormal="75" zoomScaleSheetLayoutView="100" workbookViewId="0" topLeftCell="A1">
      <selection activeCell="C2" sqref="C2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7.00390625" style="7" customWidth="1"/>
    <col min="4" max="4" width="15.50390625" style="8" customWidth="1"/>
    <col min="5" max="5" width="15.75390625" style="8" customWidth="1"/>
    <col min="6" max="6" width="15.00390625" style="8" customWidth="1"/>
    <col min="7" max="7" width="15.625" style="8" customWidth="1"/>
    <col min="8" max="8" width="9.625" style="8" customWidth="1"/>
    <col min="9" max="9" width="5.50390625" style="8" customWidth="1"/>
    <col min="10" max="10" width="5.75390625" style="8" customWidth="1"/>
    <col min="11" max="11" width="6.625" style="8" customWidth="1"/>
    <col min="12" max="12" width="15.125" style="8" customWidth="1"/>
    <col min="13" max="13" width="15.00390625" style="8" customWidth="1"/>
    <col min="14" max="14" width="15.625" style="8" customWidth="1"/>
    <col min="15" max="15" width="15.00390625" style="8" customWidth="1"/>
    <col min="16" max="16" width="15.50390625" style="8" customWidth="1"/>
    <col min="17" max="17" width="13.125" style="8" customWidth="1"/>
    <col min="18" max="19" width="5.625" style="8" customWidth="1"/>
    <col min="20" max="20" width="6.625" style="8" customWidth="1"/>
    <col min="21" max="21" width="17.125" style="8" customWidth="1"/>
    <col min="22" max="22" width="15.625" style="8" customWidth="1"/>
    <col min="23" max="16384" width="9.00390625" style="8" customWidth="1"/>
  </cols>
  <sheetData>
    <row r="1" spans="1:21" s="2" customFormat="1" ht="44.25" customHeight="1">
      <c r="A1" s="1"/>
      <c r="B1" s="1"/>
      <c r="E1" s="3" t="s">
        <v>47</v>
      </c>
      <c r="H1" s="4"/>
      <c r="M1" s="3" t="s">
        <v>48</v>
      </c>
      <c r="P1" s="4"/>
      <c r="R1" s="5" t="s">
        <v>49</v>
      </c>
      <c r="S1" s="5"/>
      <c r="T1" s="5"/>
      <c r="U1" s="5"/>
    </row>
    <row r="2" ht="27" customHeight="1" thickBot="1">
      <c r="V2" s="9" t="s">
        <v>0</v>
      </c>
    </row>
    <row r="3" spans="1:22" ht="27" customHeight="1">
      <c r="A3" s="197" t="s">
        <v>50</v>
      </c>
      <c r="B3" s="197"/>
      <c r="C3" s="198"/>
      <c r="D3" s="10"/>
      <c r="E3" s="11"/>
      <c r="F3" s="12" t="s">
        <v>51</v>
      </c>
      <c r="G3" s="11"/>
      <c r="H3" s="11"/>
      <c r="I3" s="11"/>
      <c r="J3" s="11"/>
      <c r="K3" s="12" t="s">
        <v>52</v>
      </c>
      <c r="L3" s="11"/>
      <c r="M3" s="11"/>
      <c r="N3" s="12" t="s">
        <v>1</v>
      </c>
      <c r="O3" s="11"/>
      <c r="P3" s="11"/>
      <c r="Q3" s="11"/>
      <c r="R3" s="11"/>
      <c r="S3" s="12" t="s">
        <v>2</v>
      </c>
      <c r="T3" s="12"/>
      <c r="U3" s="11"/>
      <c r="V3" s="11"/>
    </row>
    <row r="4" spans="1:22" ht="25.5" customHeight="1">
      <c r="A4" s="199"/>
      <c r="B4" s="199"/>
      <c r="C4" s="200"/>
      <c r="D4" s="13" t="s">
        <v>3</v>
      </c>
      <c r="E4" s="14"/>
      <c r="F4" s="14"/>
      <c r="G4" s="14"/>
      <c r="H4" s="14"/>
      <c r="I4" s="14"/>
      <c r="J4" s="14"/>
      <c r="K4" s="14"/>
      <c r="L4" s="15"/>
      <c r="M4" s="16" t="s">
        <v>4</v>
      </c>
      <c r="N4" s="14"/>
      <c r="O4" s="14"/>
      <c r="P4" s="14"/>
      <c r="Q4" s="14"/>
      <c r="R4" s="14"/>
      <c r="S4" s="14"/>
      <c r="T4" s="14"/>
      <c r="U4" s="15"/>
      <c r="V4" s="203" t="s">
        <v>5</v>
      </c>
    </row>
    <row r="5" spans="1:22" ht="24.75" customHeight="1">
      <c r="A5" s="199"/>
      <c r="B5" s="199"/>
      <c r="C5" s="200"/>
      <c r="D5" s="16" t="s">
        <v>6</v>
      </c>
      <c r="E5" s="13"/>
      <c r="F5" s="14"/>
      <c r="G5" s="15"/>
      <c r="H5" s="206" t="s">
        <v>7</v>
      </c>
      <c r="I5" s="207"/>
      <c r="J5" s="207"/>
      <c r="K5" s="208"/>
      <c r="L5" s="209" t="s">
        <v>8</v>
      </c>
      <c r="M5" s="16" t="s">
        <v>9</v>
      </c>
      <c r="N5" s="14"/>
      <c r="O5" s="14"/>
      <c r="P5" s="15"/>
      <c r="Q5" s="206" t="s">
        <v>10</v>
      </c>
      <c r="R5" s="207"/>
      <c r="S5" s="207"/>
      <c r="T5" s="208"/>
      <c r="U5" s="209" t="s">
        <v>8</v>
      </c>
      <c r="V5" s="204"/>
    </row>
    <row r="6" spans="1:22" ht="19.5" customHeight="1">
      <c r="A6" s="199"/>
      <c r="B6" s="199"/>
      <c r="C6" s="200"/>
      <c r="D6" s="191" t="s">
        <v>11</v>
      </c>
      <c r="E6" s="17" t="s">
        <v>12</v>
      </c>
      <c r="F6" s="18" t="s">
        <v>13</v>
      </c>
      <c r="G6" s="191" t="s">
        <v>14</v>
      </c>
      <c r="H6" s="18" t="s">
        <v>11</v>
      </c>
      <c r="I6" s="192" t="s">
        <v>15</v>
      </c>
      <c r="J6" s="191" t="s">
        <v>16</v>
      </c>
      <c r="K6" s="191" t="s">
        <v>14</v>
      </c>
      <c r="L6" s="210"/>
      <c r="M6" s="191" t="s">
        <v>11</v>
      </c>
      <c r="N6" s="17" t="s">
        <v>12</v>
      </c>
      <c r="O6" s="18" t="s">
        <v>13</v>
      </c>
      <c r="P6" s="191" t="s">
        <v>14</v>
      </c>
      <c r="Q6" s="18" t="s">
        <v>11</v>
      </c>
      <c r="R6" s="192" t="s">
        <v>15</v>
      </c>
      <c r="S6" s="191" t="s">
        <v>16</v>
      </c>
      <c r="T6" s="191" t="s">
        <v>14</v>
      </c>
      <c r="U6" s="210"/>
      <c r="V6" s="204"/>
    </row>
    <row r="7" spans="1:22" ht="10.5" customHeight="1">
      <c r="A7" s="199"/>
      <c r="B7" s="199"/>
      <c r="C7" s="200"/>
      <c r="D7" s="192"/>
      <c r="E7" s="19" t="s">
        <v>17</v>
      </c>
      <c r="F7" s="20"/>
      <c r="G7" s="192"/>
      <c r="H7" s="21"/>
      <c r="I7" s="195"/>
      <c r="J7" s="192"/>
      <c r="K7" s="192"/>
      <c r="L7" s="210"/>
      <c r="M7" s="192"/>
      <c r="N7" s="19" t="s">
        <v>17</v>
      </c>
      <c r="P7" s="192"/>
      <c r="Q7" s="21"/>
      <c r="R7" s="195"/>
      <c r="S7" s="192"/>
      <c r="T7" s="192"/>
      <c r="U7" s="210"/>
      <c r="V7" s="204"/>
    </row>
    <row r="8" spans="1:22" ht="27" customHeight="1" thickBot="1">
      <c r="A8" s="201"/>
      <c r="B8" s="201"/>
      <c r="C8" s="202"/>
      <c r="D8" s="193"/>
      <c r="E8" s="22" t="s">
        <v>53</v>
      </c>
      <c r="F8" s="22" t="s">
        <v>54</v>
      </c>
      <c r="G8" s="193"/>
      <c r="H8" s="22" t="s">
        <v>18</v>
      </c>
      <c r="I8" s="196"/>
      <c r="J8" s="193"/>
      <c r="K8" s="193"/>
      <c r="L8" s="211"/>
      <c r="M8" s="193"/>
      <c r="N8" s="22" t="s">
        <v>53</v>
      </c>
      <c r="O8" s="22" t="s">
        <v>54</v>
      </c>
      <c r="P8" s="193"/>
      <c r="Q8" s="22" t="s">
        <v>18</v>
      </c>
      <c r="R8" s="196"/>
      <c r="S8" s="193"/>
      <c r="T8" s="193"/>
      <c r="U8" s="211"/>
      <c r="V8" s="205"/>
    </row>
    <row r="9" spans="1:22" ht="15" customHeight="1">
      <c r="A9" s="23"/>
      <c r="B9" s="23"/>
      <c r="C9" s="23"/>
      <c r="D9" s="24"/>
      <c r="E9" s="25"/>
      <c r="F9" s="25"/>
      <c r="G9" s="26"/>
      <c r="H9" s="25"/>
      <c r="I9" s="27"/>
      <c r="J9" s="26"/>
      <c r="K9" s="26"/>
      <c r="L9" s="28"/>
      <c r="M9" s="29"/>
      <c r="N9" s="25"/>
      <c r="O9" s="25"/>
      <c r="P9" s="26"/>
      <c r="Q9" s="25"/>
      <c r="R9" s="27"/>
      <c r="S9" s="30"/>
      <c r="T9" s="26"/>
      <c r="U9" s="28"/>
      <c r="V9" s="26"/>
    </row>
    <row r="10" spans="1:27" s="33" customFormat="1" ht="19.5" customHeight="1">
      <c r="A10" s="194" t="s">
        <v>55</v>
      </c>
      <c r="B10" s="194"/>
      <c r="C10" s="194"/>
      <c r="D10" s="187">
        <f>SUM(D12:D19)</f>
        <v>40804759306</v>
      </c>
      <c r="E10" s="31">
        <f>E12+E14+E16+E18</f>
        <v>44950000000</v>
      </c>
      <c r="F10" s="31">
        <f>F12+F14+F16+F18</f>
        <v>72000000</v>
      </c>
      <c r="G10" s="187">
        <f>SUM(D10:F11)</f>
        <v>108667209481</v>
      </c>
      <c r="H10" s="31">
        <f>H12+H14+H16+H18</f>
        <v>0</v>
      </c>
      <c r="I10" s="187">
        <f>SUM(I12:I19)</f>
        <v>0</v>
      </c>
      <c r="J10" s="187">
        <f>SUM(J12:J19)</f>
        <v>0</v>
      </c>
      <c r="K10" s="187">
        <f>SUM(H10:J11)</f>
        <v>0</v>
      </c>
      <c r="L10" s="187">
        <f>G10+K10</f>
        <v>108667209481</v>
      </c>
      <c r="M10" s="187">
        <f>SUM(M12:M19)</f>
        <v>41997437000</v>
      </c>
      <c r="N10" s="31">
        <f>N12+N14+N16+N18</f>
        <v>44950000000</v>
      </c>
      <c r="O10" s="31">
        <f>O12+O14+O16+O18</f>
        <v>72000000</v>
      </c>
      <c r="P10" s="187">
        <f>SUM(M10:O11)</f>
        <v>109421567000</v>
      </c>
      <c r="Q10" s="31">
        <f>Q12+Q14+Q16+Q18</f>
        <v>0</v>
      </c>
      <c r="R10" s="187">
        <f>SUM(R12:R19)</f>
        <v>0</v>
      </c>
      <c r="S10" s="187">
        <f>SUM(S12:S19)</f>
        <v>0</v>
      </c>
      <c r="T10" s="187">
        <f>SUM(Q10:S11)</f>
        <v>0</v>
      </c>
      <c r="U10" s="187">
        <f>P10+T10</f>
        <v>109421567000</v>
      </c>
      <c r="V10" s="187">
        <f>L10-U10</f>
        <v>-754357519</v>
      </c>
      <c r="W10" s="32"/>
      <c r="X10" s="32"/>
      <c r="Y10" s="32"/>
      <c r="Z10" s="32"/>
      <c r="AA10" s="32"/>
    </row>
    <row r="11" spans="1:27" s="33" customFormat="1" ht="19.5" customHeight="1">
      <c r="A11" s="194"/>
      <c r="B11" s="194"/>
      <c r="C11" s="194"/>
      <c r="D11" s="187"/>
      <c r="E11" s="34">
        <f>E13+E15+E17+E19</f>
        <v>22840450175</v>
      </c>
      <c r="F11" s="34">
        <f>F13+F15+F17+F19</f>
        <v>0</v>
      </c>
      <c r="G11" s="187"/>
      <c r="H11" s="34">
        <f>H13+H15+H17+H19</f>
        <v>0</v>
      </c>
      <c r="I11" s="187"/>
      <c r="J11" s="187"/>
      <c r="K11" s="187"/>
      <c r="L11" s="187"/>
      <c r="M11" s="187"/>
      <c r="N11" s="34">
        <f>N13+N15+N17+N19</f>
        <v>22402130000</v>
      </c>
      <c r="O11" s="34">
        <f>O13+O15+O17+O19</f>
        <v>0</v>
      </c>
      <c r="P11" s="187"/>
      <c r="Q11" s="34">
        <f>Q13+Q15+Q17+Q19</f>
        <v>0</v>
      </c>
      <c r="R11" s="187"/>
      <c r="S11" s="187"/>
      <c r="T11" s="187"/>
      <c r="U11" s="187"/>
      <c r="V11" s="187"/>
      <c r="W11" s="32"/>
      <c r="X11" s="32"/>
      <c r="Y11" s="32"/>
      <c r="Z11" s="32"/>
      <c r="AA11" s="32"/>
    </row>
    <row r="12" spans="1:27" s="33" customFormat="1" ht="21.75" customHeight="1">
      <c r="A12" s="190" t="s">
        <v>56</v>
      </c>
      <c r="B12" s="190"/>
      <c r="C12" s="190"/>
      <c r="D12" s="188"/>
      <c r="E12" s="35">
        <v>4600000000</v>
      </c>
      <c r="F12" s="35"/>
      <c r="G12" s="186">
        <f>SUM(D12:F13)</f>
        <v>4600000000</v>
      </c>
      <c r="H12" s="35"/>
      <c r="I12" s="188"/>
      <c r="J12" s="188"/>
      <c r="K12" s="186">
        <f>SUM(H12:J13)</f>
        <v>0</v>
      </c>
      <c r="L12" s="186">
        <f>G12+K12</f>
        <v>4600000000</v>
      </c>
      <c r="M12" s="188"/>
      <c r="N12" s="35">
        <v>4600000000</v>
      </c>
      <c r="O12" s="35"/>
      <c r="P12" s="186">
        <f>SUM(M12:O13)</f>
        <v>4600000000</v>
      </c>
      <c r="Q12" s="35"/>
      <c r="R12" s="188"/>
      <c r="S12" s="188"/>
      <c r="T12" s="186">
        <f>SUM(Q12:S13)</f>
        <v>0</v>
      </c>
      <c r="U12" s="186">
        <f>P12+T12</f>
        <v>4600000000</v>
      </c>
      <c r="V12" s="186">
        <f>L12-U12</f>
        <v>0</v>
      </c>
      <c r="W12" s="32"/>
      <c r="X12" s="32"/>
      <c r="Y12" s="32"/>
      <c r="Z12" s="32"/>
      <c r="AA12" s="32"/>
    </row>
    <row r="13" spans="1:27" s="33" customFormat="1" ht="21.75" customHeight="1">
      <c r="A13" s="190"/>
      <c r="B13" s="190"/>
      <c r="C13" s="190"/>
      <c r="D13" s="188"/>
      <c r="E13" s="37"/>
      <c r="F13" s="37"/>
      <c r="G13" s="186"/>
      <c r="H13" s="37"/>
      <c r="I13" s="188"/>
      <c r="J13" s="188"/>
      <c r="K13" s="186"/>
      <c r="L13" s="186"/>
      <c r="M13" s="188"/>
      <c r="N13" s="37"/>
      <c r="O13" s="37"/>
      <c r="P13" s="186"/>
      <c r="Q13" s="37"/>
      <c r="R13" s="188"/>
      <c r="S13" s="188"/>
      <c r="T13" s="186"/>
      <c r="U13" s="186"/>
      <c r="V13" s="186"/>
      <c r="W13" s="32"/>
      <c r="X13" s="32"/>
      <c r="Y13" s="32"/>
      <c r="Z13" s="32"/>
      <c r="AA13" s="32"/>
    </row>
    <row r="14" spans="1:27" s="33" customFormat="1" ht="21.75" customHeight="1">
      <c r="A14" s="190" t="s">
        <v>19</v>
      </c>
      <c r="B14" s="190"/>
      <c r="C14" s="190"/>
      <c r="D14" s="188">
        <v>27169233332</v>
      </c>
      <c r="E14" s="35">
        <v>40350000000</v>
      </c>
      <c r="F14" s="35">
        <v>72000000</v>
      </c>
      <c r="G14" s="186">
        <f>SUM(D14:F15)</f>
        <v>89873922747</v>
      </c>
      <c r="H14" s="35"/>
      <c r="I14" s="188"/>
      <c r="J14" s="188"/>
      <c r="K14" s="186">
        <f>SUM(H14:J15)</f>
        <v>0</v>
      </c>
      <c r="L14" s="186">
        <f>G14+K14</f>
        <v>89873922747</v>
      </c>
      <c r="M14" s="188">
        <v>27169234000</v>
      </c>
      <c r="N14" s="35">
        <v>40350000000</v>
      </c>
      <c r="O14" s="35">
        <v>72000000</v>
      </c>
      <c r="P14" s="186">
        <f>SUM(M14:O15)</f>
        <v>89885089000</v>
      </c>
      <c r="Q14" s="35"/>
      <c r="R14" s="188"/>
      <c r="S14" s="188"/>
      <c r="T14" s="186">
        <f>SUM(Q14:S15)</f>
        <v>0</v>
      </c>
      <c r="U14" s="186">
        <f>P14+T14</f>
        <v>89885089000</v>
      </c>
      <c r="V14" s="186">
        <f>L14-U14</f>
        <v>-11166253</v>
      </c>
      <c r="W14" s="32"/>
      <c r="X14" s="32"/>
      <c r="Y14" s="32"/>
      <c r="Z14" s="32"/>
      <c r="AA14" s="32"/>
    </row>
    <row r="15" spans="1:27" s="33" customFormat="1" ht="21.75" customHeight="1">
      <c r="A15" s="190"/>
      <c r="B15" s="190"/>
      <c r="C15" s="190"/>
      <c r="D15" s="188"/>
      <c r="E15" s="37">
        <v>22282689415</v>
      </c>
      <c r="F15" s="37"/>
      <c r="G15" s="186"/>
      <c r="H15" s="37"/>
      <c r="I15" s="188"/>
      <c r="J15" s="188"/>
      <c r="K15" s="186"/>
      <c r="L15" s="186"/>
      <c r="M15" s="188"/>
      <c r="N15" s="37">
        <v>22293855000</v>
      </c>
      <c r="O15" s="37"/>
      <c r="P15" s="186"/>
      <c r="Q15" s="37"/>
      <c r="R15" s="188"/>
      <c r="S15" s="188"/>
      <c r="T15" s="186"/>
      <c r="U15" s="186"/>
      <c r="V15" s="186"/>
      <c r="W15" s="32"/>
      <c r="X15" s="32"/>
      <c r="Y15" s="32"/>
      <c r="Z15" s="32"/>
      <c r="AA15" s="32"/>
    </row>
    <row r="16" spans="1:22" s="38" customFormat="1" ht="21.75" customHeight="1">
      <c r="A16" s="190" t="s">
        <v>20</v>
      </c>
      <c r="B16" s="190"/>
      <c r="C16" s="190"/>
      <c r="D16" s="188">
        <v>551548064</v>
      </c>
      <c r="E16" s="35"/>
      <c r="F16" s="35"/>
      <c r="G16" s="186">
        <f>SUM(D16:F17)</f>
        <v>659818276</v>
      </c>
      <c r="H16" s="35"/>
      <c r="I16" s="188"/>
      <c r="J16" s="188"/>
      <c r="K16" s="186">
        <f>SUM(H16:J17)</f>
        <v>0</v>
      </c>
      <c r="L16" s="186">
        <f>G16+K16</f>
        <v>659818276</v>
      </c>
      <c r="M16" s="188">
        <v>1377225000</v>
      </c>
      <c r="N16" s="35"/>
      <c r="O16" s="35"/>
      <c r="P16" s="186">
        <f>SUM(M16:O17)</f>
        <v>1485500000</v>
      </c>
      <c r="Q16" s="35"/>
      <c r="R16" s="188"/>
      <c r="S16" s="188"/>
      <c r="T16" s="186">
        <f>SUM(Q16:S17)</f>
        <v>0</v>
      </c>
      <c r="U16" s="186">
        <f>P16+T16</f>
        <v>1485500000</v>
      </c>
      <c r="V16" s="186">
        <f>L16-U16</f>
        <v>-825681724</v>
      </c>
    </row>
    <row r="17" spans="1:22" s="38" customFormat="1" ht="21.75" customHeight="1">
      <c r="A17" s="190"/>
      <c r="B17" s="190"/>
      <c r="C17" s="190"/>
      <c r="D17" s="188"/>
      <c r="E17" s="37">
        <v>108270212</v>
      </c>
      <c r="F17" s="37"/>
      <c r="G17" s="186"/>
      <c r="H17" s="37"/>
      <c r="I17" s="188"/>
      <c r="J17" s="188"/>
      <c r="K17" s="186"/>
      <c r="L17" s="186"/>
      <c r="M17" s="188"/>
      <c r="N17" s="37">
        <v>108275000</v>
      </c>
      <c r="O17" s="37"/>
      <c r="P17" s="186"/>
      <c r="Q17" s="37"/>
      <c r="R17" s="188"/>
      <c r="S17" s="188"/>
      <c r="T17" s="186"/>
      <c r="U17" s="186"/>
      <c r="V17" s="186"/>
    </row>
    <row r="18" spans="1:27" s="33" customFormat="1" ht="21.75" customHeight="1">
      <c r="A18" s="189" t="s">
        <v>57</v>
      </c>
      <c r="B18" s="189"/>
      <c r="C18" s="189"/>
      <c r="D18" s="188">
        <v>13083977910</v>
      </c>
      <c r="E18" s="35"/>
      <c r="F18" s="35"/>
      <c r="G18" s="186">
        <f>SUM(D18:F19)</f>
        <v>13533468458</v>
      </c>
      <c r="H18" s="35"/>
      <c r="I18" s="188"/>
      <c r="J18" s="188"/>
      <c r="K18" s="186">
        <f>SUM(H18:J19)</f>
        <v>0</v>
      </c>
      <c r="L18" s="186">
        <f>G18+K18</f>
        <v>13533468458</v>
      </c>
      <c r="M18" s="188">
        <v>13450978000</v>
      </c>
      <c r="N18" s="35"/>
      <c r="O18" s="35"/>
      <c r="P18" s="186">
        <f>SUM(M18:O19)</f>
        <v>13450978000</v>
      </c>
      <c r="Q18" s="35"/>
      <c r="R18" s="188"/>
      <c r="S18" s="188"/>
      <c r="T18" s="186">
        <f>SUM(Q18:S19)</f>
        <v>0</v>
      </c>
      <c r="U18" s="186">
        <f>T18+P18</f>
        <v>13450978000</v>
      </c>
      <c r="V18" s="186">
        <f>L18-U18</f>
        <v>82490458</v>
      </c>
      <c r="W18" s="32"/>
      <c r="X18" s="32"/>
      <c r="Y18" s="32"/>
      <c r="Z18" s="32"/>
      <c r="AA18" s="32"/>
    </row>
    <row r="19" spans="1:27" s="33" customFormat="1" ht="21.75" customHeight="1">
      <c r="A19" s="189"/>
      <c r="B19" s="189"/>
      <c r="C19" s="189"/>
      <c r="D19" s="188"/>
      <c r="E19" s="37">
        <v>449490548</v>
      </c>
      <c r="F19" s="37"/>
      <c r="G19" s="186"/>
      <c r="H19" s="37"/>
      <c r="I19" s="188"/>
      <c r="J19" s="188"/>
      <c r="K19" s="186"/>
      <c r="L19" s="186"/>
      <c r="M19" s="188"/>
      <c r="N19" s="37"/>
      <c r="O19" s="37"/>
      <c r="P19" s="186"/>
      <c r="Q19" s="37"/>
      <c r="R19" s="188"/>
      <c r="S19" s="188"/>
      <c r="T19" s="186"/>
      <c r="U19" s="186"/>
      <c r="V19" s="186"/>
      <c r="W19" s="32"/>
      <c r="X19" s="32"/>
      <c r="Y19" s="32"/>
      <c r="Z19" s="32"/>
      <c r="AA19" s="32"/>
    </row>
    <row r="20" spans="1:27" s="33" customFormat="1" ht="20.25" customHeight="1">
      <c r="A20" s="39"/>
      <c r="B20" s="40"/>
      <c r="C20" s="41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2"/>
      <c r="U20" s="36"/>
      <c r="V20" s="36"/>
      <c r="W20" s="32"/>
      <c r="X20" s="32"/>
      <c r="Y20" s="32"/>
      <c r="Z20" s="32"/>
      <c r="AA20" s="32"/>
    </row>
    <row r="21" spans="1:27" s="33" customFormat="1" ht="19.5" customHeight="1">
      <c r="A21" s="194" t="s">
        <v>58</v>
      </c>
      <c r="B21" s="194"/>
      <c r="C21" s="194"/>
      <c r="D21" s="187">
        <f>SUM(D23:D24)</f>
        <v>48790762708</v>
      </c>
      <c r="E21" s="31">
        <f>E23</f>
        <v>0</v>
      </c>
      <c r="F21" s="31">
        <f>F23</f>
        <v>0</v>
      </c>
      <c r="G21" s="187">
        <f>SUM(D21:F22)</f>
        <v>48790762708</v>
      </c>
      <c r="H21" s="31">
        <f>H23</f>
        <v>0</v>
      </c>
      <c r="I21" s="187">
        <f>SUM(I23:I24)</f>
        <v>0</v>
      </c>
      <c r="J21" s="187">
        <f>SUM(J23:J24)</f>
        <v>0</v>
      </c>
      <c r="K21" s="187">
        <f>SUM(H21:J22)</f>
        <v>0</v>
      </c>
      <c r="L21" s="187">
        <f>G21+K21</f>
        <v>48790762708</v>
      </c>
      <c r="M21" s="187">
        <f>SUM(M23:M24)</f>
        <v>48790762708</v>
      </c>
      <c r="N21" s="31">
        <f>N23</f>
        <v>0</v>
      </c>
      <c r="O21" s="31">
        <f>O23</f>
        <v>0</v>
      </c>
      <c r="P21" s="187">
        <f>SUM(M21:O22)</f>
        <v>48790762708</v>
      </c>
      <c r="Q21" s="31">
        <f>Q23</f>
        <v>0</v>
      </c>
      <c r="R21" s="187">
        <f>SUM(R23:R24)</f>
        <v>0</v>
      </c>
      <c r="S21" s="187">
        <f>SUM(S23:S24)</f>
        <v>0</v>
      </c>
      <c r="T21" s="187">
        <f>SUM(Q21:S22)</f>
        <v>0</v>
      </c>
      <c r="U21" s="187">
        <f>T21+P21</f>
        <v>48790762708</v>
      </c>
      <c r="V21" s="187">
        <f>L21-U21</f>
        <v>0</v>
      </c>
      <c r="W21" s="32"/>
      <c r="X21" s="32"/>
      <c r="Y21" s="32"/>
      <c r="Z21" s="32"/>
      <c r="AA21" s="32"/>
    </row>
    <row r="22" spans="1:27" s="33" customFormat="1" ht="19.5" customHeight="1">
      <c r="A22" s="194"/>
      <c r="B22" s="194"/>
      <c r="C22" s="194"/>
      <c r="D22" s="187"/>
      <c r="E22" s="34">
        <f>E24</f>
        <v>0</v>
      </c>
      <c r="F22" s="34">
        <f>F24</f>
        <v>0</v>
      </c>
      <c r="G22" s="187"/>
      <c r="H22" s="34">
        <f>H24</f>
        <v>0</v>
      </c>
      <c r="I22" s="187"/>
      <c r="J22" s="187"/>
      <c r="K22" s="187"/>
      <c r="L22" s="187"/>
      <c r="M22" s="187"/>
      <c r="N22" s="34">
        <f>N24</f>
        <v>0</v>
      </c>
      <c r="O22" s="34">
        <f>O24</f>
        <v>0</v>
      </c>
      <c r="P22" s="187"/>
      <c r="Q22" s="34">
        <f>Q24</f>
        <v>0</v>
      </c>
      <c r="R22" s="187"/>
      <c r="S22" s="187"/>
      <c r="T22" s="187"/>
      <c r="U22" s="187"/>
      <c r="V22" s="187"/>
      <c r="W22" s="32"/>
      <c r="X22" s="32"/>
      <c r="Y22" s="32"/>
      <c r="Z22" s="32"/>
      <c r="AA22" s="32"/>
    </row>
    <row r="23" spans="1:27" s="33" customFormat="1" ht="21.75" customHeight="1">
      <c r="A23" s="151" t="s">
        <v>59</v>
      </c>
      <c r="B23" s="151"/>
      <c r="C23" s="151"/>
      <c r="D23" s="185">
        <v>48790762708</v>
      </c>
      <c r="E23" s="43"/>
      <c r="F23" s="35"/>
      <c r="G23" s="186">
        <f>SUM(D23:F24)</f>
        <v>48790762708</v>
      </c>
      <c r="H23" s="35"/>
      <c r="I23" s="212"/>
      <c r="J23" s="212"/>
      <c r="K23" s="186">
        <f>SUM(H23:J24)</f>
        <v>0</v>
      </c>
      <c r="L23" s="186">
        <f>G23+K23</f>
        <v>48790762708</v>
      </c>
      <c r="M23" s="185">
        <v>48790762708</v>
      </c>
      <c r="N23" s="35"/>
      <c r="O23" s="35"/>
      <c r="P23" s="183">
        <f>SUM(M23:O24)</f>
        <v>48790762708</v>
      </c>
      <c r="Q23" s="35"/>
      <c r="R23" s="212"/>
      <c r="S23" s="212"/>
      <c r="T23" s="186">
        <f>SUM(Q23:S24)</f>
        <v>0</v>
      </c>
      <c r="U23" s="186">
        <f>T23+P23</f>
        <v>48790762708</v>
      </c>
      <c r="V23" s="186">
        <f>L23-U23</f>
        <v>0</v>
      </c>
      <c r="W23" s="32"/>
      <c r="X23" s="32"/>
      <c r="Y23" s="32"/>
      <c r="Z23" s="32"/>
      <c r="AA23" s="32"/>
    </row>
    <row r="24" spans="1:27" s="33" customFormat="1" ht="21.75" customHeight="1">
      <c r="A24" s="151"/>
      <c r="B24" s="151"/>
      <c r="C24" s="151"/>
      <c r="D24" s="185"/>
      <c r="E24" s="37"/>
      <c r="F24" s="37"/>
      <c r="G24" s="186"/>
      <c r="H24" s="37"/>
      <c r="I24" s="212"/>
      <c r="J24" s="212"/>
      <c r="K24" s="186"/>
      <c r="L24" s="186"/>
      <c r="M24" s="185"/>
      <c r="N24" s="37"/>
      <c r="O24" s="37"/>
      <c r="P24" s="183"/>
      <c r="Q24" s="37"/>
      <c r="R24" s="212"/>
      <c r="S24" s="212"/>
      <c r="T24" s="186"/>
      <c r="U24" s="186"/>
      <c r="V24" s="186"/>
      <c r="W24" s="32"/>
      <c r="X24" s="32"/>
      <c r="Y24" s="32"/>
      <c r="Z24" s="32"/>
      <c r="AA24" s="32"/>
    </row>
    <row r="25" spans="1:27" s="51" customFormat="1" ht="15" customHeight="1">
      <c r="A25" s="44"/>
      <c r="B25" s="45"/>
      <c r="C25" s="46"/>
      <c r="D25" s="47"/>
      <c r="E25" s="47"/>
      <c r="F25" s="47"/>
      <c r="G25" s="47"/>
      <c r="H25" s="48"/>
      <c r="I25" s="48"/>
      <c r="J25" s="48"/>
      <c r="K25" s="48"/>
      <c r="L25" s="47"/>
      <c r="M25" s="48"/>
      <c r="N25" s="47"/>
      <c r="O25" s="48"/>
      <c r="P25" s="47"/>
      <c r="Q25" s="48"/>
      <c r="R25" s="48"/>
      <c r="S25" s="48"/>
      <c r="T25" s="49"/>
      <c r="U25" s="47"/>
      <c r="V25" s="47"/>
      <c r="W25" s="50"/>
      <c r="X25" s="50"/>
      <c r="Y25" s="50"/>
      <c r="Z25" s="50"/>
      <c r="AA25" s="50"/>
    </row>
    <row r="26" spans="1:27" s="33" customFormat="1" ht="19.5" customHeight="1">
      <c r="A26" s="194" t="s">
        <v>60</v>
      </c>
      <c r="B26" s="194"/>
      <c r="C26" s="194"/>
      <c r="D26" s="187">
        <f>SUM(D28:D29)</f>
        <v>0</v>
      </c>
      <c r="E26" s="52">
        <f>E28</f>
        <v>0</v>
      </c>
      <c r="F26" s="52">
        <f>F28</f>
        <v>15077285</v>
      </c>
      <c r="G26" s="187">
        <f>SUM(D26:F27)</f>
        <v>15077285</v>
      </c>
      <c r="H26" s="52">
        <f>H28</f>
        <v>0</v>
      </c>
      <c r="I26" s="213">
        <f>SUM(I28:I29)</f>
        <v>0</v>
      </c>
      <c r="J26" s="187">
        <f>SUM(J28:J29)</f>
        <v>0</v>
      </c>
      <c r="K26" s="187">
        <f>SUM(H26:J27)</f>
        <v>0</v>
      </c>
      <c r="L26" s="187">
        <f>G26+K26</f>
        <v>15077285</v>
      </c>
      <c r="M26" s="187">
        <f>SUM(M28:M29)</f>
        <v>0</v>
      </c>
      <c r="N26" s="52">
        <f>N28</f>
        <v>0</v>
      </c>
      <c r="O26" s="52">
        <f>O28</f>
        <v>15077000</v>
      </c>
      <c r="P26" s="187">
        <f>SUM(M26:O27)</f>
        <v>15077000</v>
      </c>
      <c r="Q26" s="52">
        <f>Q28</f>
        <v>0</v>
      </c>
      <c r="R26" s="187">
        <f>SUM(R28:R29)</f>
        <v>0</v>
      </c>
      <c r="S26" s="187">
        <f>SUM(S28:S29)</f>
        <v>0</v>
      </c>
      <c r="T26" s="187">
        <f>SUM(Q26:S27)</f>
        <v>0</v>
      </c>
      <c r="U26" s="187">
        <f>T26+P26</f>
        <v>15077000</v>
      </c>
      <c r="V26" s="187">
        <f>L26-U26</f>
        <v>285</v>
      </c>
      <c r="W26" s="32"/>
      <c r="X26" s="32"/>
      <c r="Y26" s="32"/>
      <c r="Z26" s="32"/>
      <c r="AA26" s="32"/>
    </row>
    <row r="27" spans="1:27" s="33" customFormat="1" ht="19.5" customHeight="1">
      <c r="A27" s="194"/>
      <c r="B27" s="194"/>
      <c r="C27" s="194"/>
      <c r="D27" s="187"/>
      <c r="E27" s="34">
        <f>E29</f>
        <v>0</v>
      </c>
      <c r="F27" s="34">
        <f>F29</f>
        <v>0</v>
      </c>
      <c r="G27" s="187"/>
      <c r="H27" s="34">
        <f>H29</f>
        <v>0</v>
      </c>
      <c r="I27" s="213"/>
      <c r="J27" s="187"/>
      <c r="K27" s="187"/>
      <c r="L27" s="187"/>
      <c r="M27" s="187"/>
      <c r="N27" s="34">
        <f>N29</f>
        <v>0</v>
      </c>
      <c r="O27" s="34">
        <f>O29</f>
        <v>0</v>
      </c>
      <c r="P27" s="187"/>
      <c r="Q27" s="34">
        <f>Q29</f>
        <v>0</v>
      </c>
      <c r="R27" s="187"/>
      <c r="S27" s="187"/>
      <c r="T27" s="187"/>
      <c r="U27" s="187"/>
      <c r="V27" s="187"/>
      <c r="W27" s="32"/>
      <c r="X27" s="32"/>
      <c r="Y27" s="32"/>
      <c r="Z27" s="32"/>
      <c r="AA27" s="32"/>
    </row>
    <row r="28" spans="1:27" s="33" customFormat="1" ht="21.75" customHeight="1">
      <c r="A28" s="214" t="s">
        <v>61</v>
      </c>
      <c r="B28" s="214"/>
      <c r="C28" s="214"/>
      <c r="D28" s="185"/>
      <c r="E28" s="43"/>
      <c r="F28" s="43">
        <v>15077285</v>
      </c>
      <c r="G28" s="186">
        <f>SUM(D28:F29)</f>
        <v>15077285</v>
      </c>
      <c r="H28" s="43"/>
      <c r="I28" s="185"/>
      <c r="J28" s="185"/>
      <c r="K28" s="186">
        <f>SUM(H28:J29)</f>
        <v>0</v>
      </c>
      <c r="L28" s="183">
        <f>G28+K28</f>
        <v>15077285</v>
      </c>
      <c r="M28" s="185"/>
      <c r="N28" s="43"/>
      <c r="O28" s="43">
        <v>15077000</v>
      </c>
      <c r="P28" s="183">
        <f>SUM(M28:O29)</f>
        <v>15077000</v>
      </c>
      <c r="Q28" s="43"/>
      <c r="R28" s="184"/>
      <c r="S28" s="184"/>
      <c r="T28" s="183">
        <f>SUM(Q28:S29)</f>
        <v>0</v>
      </c>
      <c r="U28" s="183">
        <f>T28+P28</f>
        <v>15077000</v>
      </c>
      <c r="V28" s="183">
        <f>L28-U28</f>
        <v>285</v>
      </c>
      <c r="W28" s="32"/>
      <c r="X28" s="32"/>
      <c r="Y28" s="32"/>
      <c r="Z28" s="32"/>
      <c r="AA28" s="32"/>
    </row>
    <row r="29" spans="1:27" s="33" customFormat="1" ht="21.75" customHeight="1">
      <c r="A29" s="214"/>
      <c r="B29" s="214"/>
      <c r="C29" s="214"/>
      <c r="D29" s="185"/>
      <c r="E29" s="37"/>
      <c r="F29" s="37"/>
      <c r="G29" s="186"/>
      <c r="H29" s="37"/>
      <c r="I29" s="185"/>
      <c r="J29" s="185"/>
      <c r="K29" s="186"/>
      <c r="L29" s="183"/>
      <c r="M29" s="185"/>
      <c r="N29" s="37"/>
      <c r="O29" s="37"/>
      <c r="P29" s="183"/>
      <c r="Q29" s="37"/>
      <c r="R29" s="184"/>
      <c r="S29" s="184"/>
      <c r="T29" s="183"/>
      <c r="U29" s="183"/>
      <c r="V29" s="183"/>
      <c r="W29" s="32"/>
      <c r="X29" s="32"/>
      <c r="Y29" s="32"/>
      <c r="Z29" s="32"/>
      <c r="AA29" s="32"/>
    </row>
    <row r="30" spans="1:27" s="33" customFormat="1" ht="21.75" customHeight="1">
      <c r="A30" s="145"/>
      <c r="B30" s="145"/>
      <c r="C30" s="145"/>
      <c r="D30" s="43"/>
      <c r="E30" s="37"/>
      <c r="F30" s="37"/>
      <c r="G30" s="36"/>
      <c r="H30" s="37"/>
      <c r="I30" s="43"/>
      <c r="J30" s="43"/>
      <c r="K30" s="36"/>
      <c r="L30" s="143"/>
      <c r="M30" s="43"/>
      <c r="N30" s="37"/>
      <c r="O30" s="37"/>
      <c r="P30" s="143"/>
      <c r="Q30" s="37"/>
      <c r="R30" s="144"/>
      <c r="S30" s="144"/>
      <c r="T30" s="143"/>
      <c r="U30" s="143"/>
      <c r="V30" s="143"/>
      <c r="W30" s="32"/>
      <c r="X30" s="32"/>
      <c r="Y30" s="32"/>
      <c r="Z30" s="32"/>
      <c r="AA30" s="32"/>
    </row>
    <row r="31" spans="1:27" s="33" customFormat="1" ht="24.75" customHeight="1">
      <c r="A31" s="194" t="s">
        <v>21</v>
      </c>
      <c r="B31" s="194"/>
      <c r="C31" s="194"/>
      <c r="D31" s="187">
        <f>D33</f>
        <v>15050138412</v>
      </c>
      <c r="E31" s="31">
        <f>E33</f>
        <v>0</v>
      </c>
      <c r="F31" s="31">
        <f>F33</f>
        <v>0</v>
      </c>
      <c r="G31" s="187">
        <f>SUM(D31:F32)</f>
        <v>15050138412</v>
      </c>
      <c r="H31" s="31">
        <f>H33</f>
        <v>0</v>
      </c>
      <c r="I31" s="187">
        <f>I33</f>
        <v>0</v>
      </c>
      <c r="J31" s="187">
        <f>J33</f>
        <v>0</v>
      </c>
      <c r="K31" s="187">
        <f>SUM(H31:J32)</f>
        <v>0</v>
      </c>
      <c r="L31" s="187">
        <f>G31+K31</f>
        <v>15050138412</v>
      </c>
      <c r="M31" s="187">
        <f>M33</f>
        <v>37445747000</v>
      </c>
      <c r="N31" s="31">
        <f>N33</f>
        <v>0</v>
      </c>
      <c r="O31" s="31">
        <f>O33</f>
        <v>0</v>
      </c>
      <c r="P31" s="187">
        <f>SUM(M31:O32)</f>
        <v>37445747000</v>
      </c>
      <c r="Q31" s="31">
        <f>Q33</f>
        <v>0</v>
      </c>
      <c r="R31" s="187">
        <f>R33</f>
        <v>0</v>
      </c>
      <c r="S31" s="187">
        <f>S33</f>
        <v>0</v>
      </c>
      <c r="T31" s="187">
        <f>SUM(Q31:S32)</f>
        <v>0</v>
      </c>
      <c r="U31" s="187">
        <f>T31+P31</f>
        <v>37445747000</v>
      </c>
      <c r="V31" s="187">
        <f>L31-U31</f>
        <v>-22395608588</v>
      </c>
      <c r="W31" s="32"/>
      <c r="X31" s="32"/>
      <c r="Y31" s="32"/>
      <c r="Z31" s="32"/>
      <c r="AA31" s="32"/>
    </row>
    <row r="32" spans="1:27" s="33" customFormat="1" ht="24.75" customHeight="1">
      <c r="A32" s="194"/>
      <c r="B32" s="194"/>
      <c r="C32" s="194"/>
      <c r="D32" s="187"/>
      <c r="E32" s="34">
        <f>E34</f>
        <v>0</v>
      </c>
      <c r="F32" s="34">
        <f>F34</f>
        <v>0</v>
      </c>
      <c r="G32" s="187"/>
      <c r="H32" s="34">
        <f>H34</f>
        <v>0</v>
      </c>
      <c r="I32" s="187"/>
      <c r="J32" s="187"/>
      <c r="K32" s="187"/>
      <c r="L32" s="187"/>
      <c r="M32" s="187"/>
      <c r="N32" s="34">
        <f>N34</f>
        <v>0</v>
      </c>
      <c r="O32" s="34">
        <f>O34</f>
        <v>0</v>
      </c>
      <c r="P32" s="187"/>
      <c r="Q32" s="34">
        <f>Q34</f>
        <v>0</v>
      </c>
      <c r="R32" s="187"/>
      <c r="S32" s="187"/>
      <c r="T32" s="187"/>
      <c r="U32" s="187"/>
      <c r="V32" s="187"/>
      <c r="W32" s="32"/>
      <c r="X32" s="32"/>
      <c r="Y32" s="32"/>
      <c r="Z32" s="32"/>
      <c r="AA32" s="32"/>
    </row>
    <row r="33" spans="1:27" s="33" customFormat="1" ht="21.75" customHeight="1">
      <c r="A33" s="215" t="s">
        <v>22</v>
      </c>
      <c r="B33" s="215"/>
      <c r="C33" s="215"/>
      <c r="D33" s="188">
        <v>15050138412</v>
      </c>
      <c r="E33" s="35"/>
      <c r="F33" s="35"/>
      <c r="G33" s="186">
        <f>SUM(D33:F34)</f>
        <v>15050138412</v>
      </c>
      <c r="H33" s="35"/>
      <c r="I33" s="188"/>
      <c r="J33" s="188"/>
      <c r="K33" s="186">
        <f>SUM(H33:J34)</f>
        <v>0</v>
      </c>
      <c r="L33" s="186">
        <f>G33+K33</f>
        <v>15050138412</v>
      </c>
      <c r="M33" s="188">
        <v>37445747000</v>
      </c>
      <c r="N33" s="35"/>
      <c r="O33" s="35"/>
      <c r="P33" s="186">
        <f>SUM(M33:O34)</f>
        <v>37445747000</v>
      </c>
      <c r="Q33" s="35"/>
      <c r="R33" s="188"/>
      <c r="S33" s="188"/>
      <c r="T33" s="186">
        <f>SUM(Q33:S34)</f>
        <v>0</v>
      </c>
      <c r="U33" s="186">
        <f>T33+P33</f>
        <v>37445747000</v>
      </c>
      <c r="V33" s="186">
        <f>L33-U33</f>
        <v>-22395608588</v>
      </c>
      <c r="W33" s="32"/>
      <c r="X33" s="32"/>
      <c r="Y33" s="32"/>
      <c r="Z33" s="32"/>
      <c r="AA33" s="32"/>
    </row>
    <row r="34" spans="1:27" s="33" customFormat="1" ht="21.75" customHeight="1">
      <c r="A34" s="215"/>
      <c r="B34" s="215"/>
      <c r="C34" s="215"/>
      <c r="D34" s="188"/>
      <c r="E34" s="37"/>
      <c r="F34" s="37"/>
      <c r="G34" s="186"/>
      <c r="H34" s="37"/>
      <c r="I34" s="188"/>
      <c r="J34" s="188"/>
      <c r="K34" s="186"/>
      <c r="L34" s="186"/>
      <c r="M34" s="188"/>
      <c r="N34" s="37"/>
      <c r="O34" s="37"/>
      <c r="P34" s="186"/>
      <c r="Q34" s="37"/>
      <c r="R34" s="188"/>
      <c r="S34" s="188"/>
      <c r="T34" s="186"/>
      <c r="U34" s="186"/>
      <c r="V34" s="186"/>
      <c r="W34" s="32"/>
      <c r="X34" s="32"/>
      <c r="Y34" s="32"/>
      <c r="Z34" s="32"/>
      <c r="AA34" s="32"/>
    </row>
    <row r="35" spans="1:27" ht="15.75" customHeight="1">
      <c r="A35" s="53"/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6">
        <f>T35+P35</f>
        <v>0</v>
      </c>
      <c r="V35" s="56"/>
      <c r="W35" s="58"/>
      <c r="X35" s="58"/>
      <c r="Y35" s="58"/>
      <c r="Z35" s="58"/>
      <c r="AA35" s="58"/>
    </row>
    <row r="36" spans="1:27" ht="15.75" customHeight="1">
      <c r="A36" s="53"/>
      <c r="B36" s="5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56"/>
      <c r="V36" s="56"/>
      <c r="W36" s="58"/>
      <c r="X36" s="58"/>
      <c r="Y36" s="58"/>
      <c r="Z36" s="58"/>
      <c r="AA36" s="58"/>
    </row>
    <row r="37" spans="1:27" ht="15.75" customHeight="1">
      <c r="A37" s="53"/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56"/>
      <c r="V37" s="56"/>
      <c r="W37" s="58"/>
      <c r="X37" s="58"/>
      <c r="Y37" s="58"/>
      <c r="Z37" s="58"/>
      <c r="AA37" s="58"/>
    </row>
    <row r="38" spans="1:27" ht="15.75" customHeight="1">
      <c r="A38" s="53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6"/>
      <c r="V38" s="56"/>
      <c r="W38" s="58"/>
      <c r="X38" s="58"/>
      <c r="Y38" s="58"/>
      <c r="Z38" s="58"/>
      <c r="AA38" s="58"/>
    </row>
    <row r="39" spans="1:27" ht="15.75" customHeight="1">
      <c r="A39" s="53"/>
      <c r="B39" s="54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  <c r="U39" s="56"/>
      <c r="V39" s="56"/>
      <c r="W39" s="58"/>
      <c r="X39" s="58"/>
      <c r="Y39" s="58"/>
      <c r="Z39" s="58"/>
      <c r="AA39" s="58"/>
    </row>
    <row r="40" spans="1:27" ht="21.75" customHeight="1">
      <c r="A40" s="215"/>
      <c r="B40" s="215"/>
      <c r="C40" s="215"/>
      <c r="D40" s="35"/>
      <c r="E40" s="37"/>
      <c r="F40" s="37"/>
      <c r="G40" s="36"/>
      <c r="H40" s="37"/>
      <c r="I40" s="35"/>
      <c r="J40" s="35"/>
      <c r="K40" s="36"/>
      <c r="L40" s="36"/>
      <c r="M40" s="35"/>
      <c r="N40" s="37"/>
      <c r="O40" s="37"/>
      <c r="P40" s="36"/>
      <c r="Q40" s="37"/>
      <c r="R40" s="35"/>
      <c r="S40" s="35"/>
      <c r="T40" s="36"/>
      <c r="U40" s="36"/>
      <c r="V40" s="141"/>
      <c r="W40" s="58"/>
      <c r="X40" s="58"/>
      <c r="Y40" s="58"/>
      <c r="Z40" s="58"/>
      <c r="AA40" s="58"/>
    </row>
    <row r="41" spans="1:27" ht="21.75" customHeight="1">
      <c r="A41" s="142"/>
      <c r="B41" s="142"/>
      <c r="C41" s="142"/>
      <c r="D41" s="35"/>
      <c r="E41" s="37"/>
      <c r="F41" s="37"/>
      <c r="G41" s="36"/>
      <c r="H41" s="37"/>
      <c r="I41" s="35"/>
      <c r="J41" s="35"/>
      <c r="K41" s="36"/>
      <c r="L41" s="36"/>
      <c r="M41" s="35"/>
      <c r="N41" s="37"/>
      <c r="O41" s="37"/>
      <c r="P41" s="36"/>
      <c r="Q41" s="37"/>
      <c r="R41" s="35"/>
      <c r="S41" s="35"/>
      <c r="T41" s="36"/>
      <c r="U41" s="36"/>
      <c r="V41" s="141"/>
      <c r="W41" s="58"/>
      <c r="X41" s="58"/>
      <c r="Y41" s="58"/>
      <c r="Z41" s="58"/>
      <c r="AA41" s="58"/>
    </row>
    <row r="42" spans="1:27" ht="19.5" customHeight="1">
      <c r="A42" s="53"/>
      <c r="B42" s="54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7"/>
      <c r="U42" s="56"/>
      <c r="V42" s="56"/>
      <c r="W42" s="58"/>
      <c r="X42" s="58"/>
      <c r="Y42" s="58"/>
      <c r="Z42" s="58"/>
      <c r="AA42" s="58"/>
    </row>
    <row r="43" spans="1:27" ht="13.5" customHeight="1">
      <c r="A43" s="53"/>
      <c r="B43" s="54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  <c r="U43" s="56"/>
      <c r="V43" s="56"/>
      <c r="W43" s="58"/>
      <c r="X43" s="58"/>
      <c r="Y43" s="58"/>
      <c r="Z43" s="58"/>
      <c r="AA43" s="58"/>
    </row>
    <row r="44" spans="1:27" ht="13.5" customHeight="1">
      <c r="A44" s="53"/>
      <c r="B44" s="54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7"/>
      <c r="U44" s="56"/>
      <c r="V44" s="56"/>
      <c r="W44" s="58"/>
      <c r="X44" s="58"/>
      <c r="Y44" s="58"/>
      <c r="Z44" s="58"/>
      <c r="AA44" s="58"/>
    </row>
    <row r="45" spans="1:27" ht="13.5" customHeight="1">
      <c r="A45" s="53"/>
      <c r="B45" s="54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7"/>
      <c r="U45" s="56"/>
      <c r="V45" s="56"/>
      <c r="W45" s="58"/>
      <c r="X45" s="58"/>
      <c r="Y45" s="58"/>
      <c r="Z45" s="58"/>
      <c r="AA45" s="58"/>
    </row>
    <row r="46" spans="1:27" ht="13.5" customHeight="1">
      <c r="A46" s="53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  <c r="U46" s="56"/>
      <c r="V46" s="56"/>
      <c r="W46" s="58"/>
      <c r="X46" s="58"/>
      <c r="Y46" s="58"/>
      <c r="Z46" s="58"/>
      <c r="AA46" s="58"/>
    </row>
    <row r="47" spans="1:27" ht="19.5" customHeight="1">
      <c r="A47" s="59"/>
      <c r="B47" s="60"/>
      <c r="C47" s="6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  <c r="U47" s="56"/>
      <c r="V47" s="56"/>
      <c r="W47" s="58"/>
      <c r="X47" s="58"/>
      <c r="Y47" s="58"/>
      <c r="Z47" s="58"/>
      <c r="AA47" s="58"/>
    </row>
    <row r="48" spans="1:27" s="63" customFormat="1" ht="21.75" customHeight="1">
      <c r="A48" s="219" t="s">
        <v>23</v>
      </c>
      <c r="B48" s="219"/>
      <c r="C48" s="220"/>
      <c r="D48" s="217">
        <f>D10+D21+D26+D31</f>
        <v>104645660426</v>
      </c>
      <c r="E48" s="42">
        <f>E10+E21+E26+E31</f>
        <v>44950000000</v>
      </c>
      <c r="F48" s="42">
        <f>F10+F21+F26+F31</f>
        <v>87077285</v>
      </c>
      <c r="G48" s="217">
        <f>SUM(D48:F49)</f>
        <v>172523187886</v>
      </c>
      <c r="H48" s="42">
        <f>H10+H21+H26+H31</f>
        <v>0</v>
      </c>
      <c r="I48" s="216">
        <f>I10+I21+I26+I31</f>
        <v>0</v>
      </c>
      <c r="J48" s="216">
        <f>J10+J21+J26+J31</f>
        <v>0</v>
      </c>
      <c r="K48" s="216">
        <f>SUM(H48:J49)</f>
        <v>0</v>
      </c>
      <c r="L48" s="217">
        <f>L10+L21+L26+L31</f>
        <v>172523187886</v>
      </c>
      <c r="M48" s="217">
        <f>M10+M21+M26+M31</f>
        <v>128233946708</v>
      </c>
      <c r="N48" s="42">
        <f>N10+N21+N26+N31</f>
        <v>44950000000</v>
      </c>
      <c r="O48" s="42">
        <f>O10+O21+O26+O31</f>
        <v>87077000</v>
      </c>
      <c r="P48" s="217">
        <f>SUM(M48:O49)</f>
        <v>195673153708</v>
      </c>
      <c r="Q48" s="42">
        <f>Q10+Q21+Q26+Q31</f>
        <v>0</v>
      </c>
      <c r="R48" s="216">
        <f>R10+R21+R26+R31</f>
        <v>0</v>
      </c>
      <c r="S48" s="216">
        <f>S10+S21+S26+S31</f>
        <v>0</v>
      </c>
      <c r="T48" s="217">
        <f>SUM(Q48:S49)</f>
        <v>0</v>
      </c>
      <c r="U48" s="217">
        <f>P48+T48</f>
        <v>195673153708</v>
      </c>
      <c r="V48" s="217">
        <f>L48-U48</f>
        <v>-23149965822</v>
      </c>
      <c r="W48" s="62"/>
      <c r="X48" s="62"/>
      <c r="Y48" s="62"/>
      <c r="Z48" s="62"/>
      <c r="AA48" s="62"/>
    </row>
    <row r="49" spans="1:27" s="33" customFormat="1" ht="21.75" customHeight="1">
      <c r="A49" s="219"/>
      <c r="B49" s="219"/>
      <c r="C49" s="220"/>
      <c r="D49" s="217"/>
      <c r="E49" s="34">
        <f>E11+E22+E27+E32</f>
        <v>22840450175</v>
      </c>
      <c r="F49" s="34">
        <f>F11+F22+F27+F32</f>
        <v>0</v>
      </c>
      <c r="G49" s="217"/>
      <c r="H49" s="34">
        <f>H11+H22+H27+H32</f>
        <v>0</v>
      </c>
      <c r="I49" s="216"/>
      <c r="J49" s="216"/>
      <c r="K49" s="216"/>
      <c r="L49" s="217"/>
      <c r="M49" s="217"/>
      <c r="N49" s="34">
        <f>N11+N22+N27+N32</f>
        <v>22402130000</v>
      </c>
      <c r="O49" s="34">
        <f>O11+O22+O27+O32</f>
        <v>0</v>
      </c>
      <c r="P49" s="217"/>
      <c r="Q49" s="34">
        <f>Q11+Q22+Q27+Q32</f>
        <v>0</v>
      </c>
      <c r="R49" s="216"/>
      <c r="S49" s="216"/>
      <c r="T49" s="217"/>
      <c r="U49" s="217"/>
      <c r="V49" s="217"/>
      <c r="W49" s="32"/>
      <c r="X49" s="32"/>
      <c r="Y49" s="32"/>
      <c r="Z49" s="32"/>
      <c r="AA49" s="32"/>
    </row>
    <row r="50" spans="1:27" s="69" customFormat="1" ht="13.5" customHeight="1" thickBot="1">
      <c r="A50" s="64"/>
      <c r="B50" s="64"/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66"/>
      <c r="W50" s="68"/>
      <c r="X50" s="68"/>
      <c r="Y50" s="68"/>
      <c r="Z50" s="68"/>
      <c r="AA50" s="68"/>
    </row>
    <row r="51" spans="1:27" ht="32.2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70"/>
      <c r="N51" s="70"/>
      <c r="O51" s="70"/>
      <c r="P51" s="70"/>
      <c r="Q51" s="70"/>
      <c r="R51" s="70"/>
      <c r="S51" s="70"/>
      <c r="T51" s="70"/>
      <c r="U51" s="70"/>
      <c r="V51" s="58"/>
      <c r="W51" s="58"/>
      <c r="X51" s="58"/>
      <c r="Y51" s="58"/>
      <c r="Z51" s="58"/>
      <c r="AA51" s="58"/>
    </row>
  </sheetData>
  <mergeCells count="188">
    <mergeCell ref="A51:L51"/>
    <mergeCell ref="S48:S49"/>
    <mergeCell ref="T48:T49"/>
    <mergeCell ref="U48:U49"/>
    <mergeCell ref="K48:K49"/>
    <mergeCell ref="A48:A49"/>
    <mergeCell ref="B48:B49"/>
    <mergeCell ref="C48:C49"/>
    <mergeCell ref="D48:D49"/>
    <mergeCell ref="G48:G49"/>
    <mergeCell ref="V48:V49"/>
    <mergeCell ref="L48:L49"/>
    <mergeCell ref="M48:M49"/>
    <mergeCell ref="P48:P49"/>
    <mergeCell ref="R48:R49"/>
    <mergeCell ref="I48:I49"/>
    <mergeCell ref="J48:J49"/>
    <mergeCell ref="A40:C40"/>
    <mergeCell ref="T33:T34"/>
    <mergeCell ref="V33:V34"/>
    <mergeCell ref="M33:M34"/>
    <mergeCell ref="P33:P34"/>
    <mergeCell ref="R33:R34"/>
    <mergeCell ref="S33:S34"/>
    <mergeCell ref="U31:U32"/>
    <mergeCell ref="V31:V32"/>
    <mergeCell ref="A33:C34"/>
    <mergeCell ref="D33:D34"/>
    <mergeCell ref="G33:G34"/>
    <mergeCell ref="I33:I34"/>
    <mergeCell ref="J33:J34"/>
    <mergeCell ref="K33:K34"/>
    <mergeCell ref="L33:L34"/>
    <mergeCell ref="U33:U34"/>
    <mergeCell ref="P31:P32"/>
    <mergeCell ref="R31:R32"/>
    <mergeCell ref="S31:S32"/>
    <mergeCell ref="T31:T32"/>
    <mergeCell ref="M31:M32"/>
    <mergeCell ref="J31:J32"/>
    <mergeCell ref="K31:K32"/>
    <mergeCell ref="L31:L32"/>
    <mergeCell ref="G28:G29"/>
    <mergeCell ref="I28:I29"/>
    <mergeCell ref="D31:D32"/>
    <mergeCell ref="G31:G32"/>
    <mergeCell ref="I31:I32"/>
    <mergeCell ref="A31:C32"/>
    <mergeCell ref="U26:U27"/>
    <mergeCell ref="A26:C27"/>
    <mergeCell ref="D26:D27"/>
    <mergeCell ref="G26:G27"/>
    <mergeCell ref="I26:I27"/>
    <mergeCell ref="J26:J27"/>
    <mergeCell ref="K26:K27"/>
    <mergeCell ref="A28:C29"/>
    <mergeCell ref="D28:D29"/>
    <mergeCell ref="R26:R27"/>
    <mergeCell ref="S26:S27"/>
    <mergeCell ref="T26:T27"/>
    <mergeCell ref="J28:J29"/>
    <mergeCell ref="K28:K29"/>
    <mergeCell ref="L26:L27"/>
    <mergeCell ref="M26:M27"/>
    <mergeCell ref="U23:U24"/>
    <mergeCell ref="V23:V24"/>
    <mergeCell ref="P23:P24"/>
    <mergeCell ref="R23:R24"/>
    <mergeCell ref="S23:S24"/>
    <mergeCell ref="T23:T24"/>
    <mergeCell ref="V26:V27"/>
    <mergeCell ref="P26:P27"/>
    <mergeCell ref="A23:C24"/>
    <mergeCell ref="D23:D24"/>
    <mergeCell ref="G23:G24"/>
    <mergeCell ref="I23:I24"/>
    <mergeCell ref="J23:J24"/>
    <mergeCell ref="K23:K24"/>
    <mergeCell ref="L23:L24"/>
    <mergeCell ref="M23:M24"/>
    <mergeCell ref="U21:U22"/>
    <mergeCell ref="V21:V22"/>
    <mergeCell ref="J21:J22"/>
    <mergeCell ref="K21:K22"/>
    <mergeCell ref="L21:L22"/>
    <mergeCell ref="M21:M22"/>
    <mergeCell ref="A21:C22"/>
    <mergeCell ref="D21:D22"/>
    <mergeCell ref="G21:G22"/>
    <mergeCell ref="I21:I22"/>
    <mergeCell ref="A3:C8"/>
    <mergeCell ref="V4:V8"/>
    <mergeCell ref="H5:K5"/>
    <mergeCell ref="L5:L8"/>
    <mergeCell ref="Q5:T5"/>
    <mergeCell ref="U5:U8"/>
    <mergeCell ref="D6:D8"/>
    <mergeCell ref="G6:G8"/>
    <mergeCell ref="I6:I8"/>
    <mergeCell ref="J6:J8"/>
    <mergeCell ref="K6:K8"/>
    <mergeCell ref="M6:M8"/>
    <mergeCell ref="P6:P8"/>
    <mergeCell ref="R6:R8"/>
    <mergeCell ref="S6:S8"/>
    <mergeCell ref="T6:T8"/>
    <mergeCell ref="A10:C11"/>
    <mergeCell ref="D10:D11"/>
    <mergeCell ref="G10:G11"/>
    <mergeCell ref="I10:I11"/>
    <mergeCell ref="J10:J11"/>
    <mergeCell ref="K10:K11"/>
    <mergeCell ref="L10:L11"/>
    <mergeCell ref="M10:M11"/>
    <mergeCell ref="P10:P11"/>
    <mergeCell ref="R10:R11"/>
    <mergeCell ref="S10:S11"/>
    <mergeCell ref="T10:T11"/>
    <mergeCell ref="U10:U11"/>
    <mergeCell ref="V10:V11"/>
    <mergeCell ref="A12:C13"/>
    <mergeCell ref="D12:D13"/>
    <mergeCell ref="G12:G13"/>
    <mergeCell ref="I12:I13"/>
    <mergeCell ref="J12:J13"/>
    <mergeCell ref="K12:K13"/>
    <mergeCell ref="L12:L13"/>
    <mergeCell ref="M12:M13"/>
    <mergeCell ref="P12:P13"/>
    <mergeCell ref="R12:R13"/>
    <mergeCell ref="S12:S13"/>
    <mergeCell ref="T12:T13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4:P15"/>
    <mergeCell ref="R14:R15"/>
    <mergeCell ref="S14:S15"/>
    <mergeCell ref="T14:T15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6:P17"/>
    <mergeCell ref="R16:R17"/>
    <mergeCell ref="S16:S17"/>
    <mergeCell ref="T16:T17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U18:U19"/>
    <mergeCell ref="V18:V19"/>
    <mergeCell ref="P21:P22"/>
    <mergeCell ref="R21:R22"/>
    <mergeCell ref="S21:S22"/>
    <mergeCell ref="T21:T22"/>
    <mergeCell ref="P18:P19"/>
    <mergeCell ref="R18:R19"/>
    <mergeCell ref="S18:S19"/>
    <mergeCell ref="T18:T19"/>
    <mergeCell ref="V28:V29"/>
    <mergeCell ref="L28:L29"/>
    <mergeCell ref="S28:S29"/>
    <mergeCell ref="P28:P29"/>
    <mergeCell ref="R28:R29"/>
    <mergeCell ref="T28:T29"/>
    <mergeCell ref="U28:U29"/>
    <mergeCell ref="M28:M29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2009-04-18T11:09:11Z</cp:lastPrinted>
  <dcterms:created xsi:type="dcterms:W3CDTF">2008-04-18T06:53:57Z</dcterms:created>
  <dcterms:modified xsi:type="dcterms:W3CDTF">2009-05-11T10:21:46Z</dcterms:modified>
  <cp:category/>
  <cp:version/>
  <cp:contentType/>
  <cp:contentStatus/>
</cp:coreProperties>
</file>