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1"/>
  </bookViews>
  <sheets>
    <sheet name="舉借" sheetId="1" r:id="rId1"/>
    <sheet name="償還" sheetId="2" r:id="rId2"/>
  </sheets>
  <definedNames>
    <definedName name="_xlnm.Print_Area" localSheetId="1">'償還'!$A$1:$V$53</definedName>
    <definedName name="_xlnm.Print_Area" localSheetId="0">'舉借'!$A$1:$V$44</definedName>
    <definedName name="_xlnm.Print_Titles" localSheetId="1">'償還'!$1:$8</definedName>
    <definedName name="_xlnm.Print_Titles" localSheetId="0">'舉借'!$1:$8</definedName>
  </definedNames>
  <calcPr fullCalcOnLoad="1"/>
</workbook>
</file>

<file path=xl/sharedStrings.xml><?xml version="1.0" encoding="utf-8"?>
<sst xmlns="http://schemas.openxmlformats.org/spreadsheetml/2006/main" count="111" uniqueCount="58">
  <si>
    <t>單位：新臺幣元</t>
  </si>
  <si>
    <t>對</t>
  </si>
  <si>
    <t>象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</si>
  <si>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</si>
  <si>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</si>
  <si>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t>比較增減</t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</si>
  <si>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</si>
  <si>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</si>
  <si>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t>合計</t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</si>
  <si>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</si>
  <si>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</si>
  <si>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金融機構</t>
  </si>
  <si>
    <t>各種債券</t>
  </si>
  <si>
    <t>應付記帳關稅</t>
  </si>
  <si>
    <t>小計</t>
  </si>
  <si>
    <t>廠商</t>
  </si>
  <si>
    <t xml:space="preserve"> </t>
  </si>
  <si>
    <t>台灣電力股份有限公司</t>
  </si>
  <si>
    <t xml:space="preserve">漢翔航空工業股份有限公司 </t>
  </si>
  <si>
    <t>行政院國軍退除役官兵輔導委員會主管</t>
  </si>
  <si>
    <t>榮民工程股份有限公司</t>
  </si>
  <si>
    <t>總計</t>
  </si>
  <si>
    <t>註：本表預算數係指可用預算數。</t>
  </si>
  <si>
    <t>舉</t>
  </si>
  <si>
    <t>借</t>
  </si>
  <si>
    <t xml:space="preserve">  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</si>
  <si>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</si>
  <si>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</si>
  <si>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機關名稱</t>
  </si>
  <si>
    <t>償</t>
  </si>
  <si>
    <t>還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</si>
  <si>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</si>
  <si>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</si>
  <si>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t>經濟部主管</t>
  </si>
  <si>
    <t>台灣中油股份有限公司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</si>
  <si>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</si>
  <si>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</si>
  <si>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中央存款保險股份有限公司</t>
  </si>
  <si>
    <t>136   長   期   債   務   舉   借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</si>
  <si>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</si>
  <si>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>金融機構</t>
  </si>
  <si>
    <t>各種債券</t>
  </si>
  <si>
    <t>應付記帳關稅</t>
  </si>
  <si>
    <t>其他借款</t>
  </si>
  <si>
    <r>
      <t>*</t>
    </r>
    <r>
      <rPr>
        <sz val="11"/>
        <rFont val="新細明體"/>
        <family val="1"/>
      </rPr>
      <t>各種債券</t>
    </r>
  </si>
  <si>
    <r>
      <t>*</t>
    </r>
    <r>
      <rPr>
        <sz val="11"/>
        <rFont val="細明體"/>
        <family val="3"/>
      </rPr>
      <t xml:space="preserve">國際經濟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合作貸款</t>
    </r>
  </si>
  <si>
    <t>台灣電力股份有限公司</t>
  </si>
  <si>
    <t>漢翔航空工業股份有限公司</t>
  </si>
  <si>
    <t>臺灣金融控股股份有限公司</t>
  </si>
  <si>
    <t>行政院國軍退除役官兵輔導委員會主管</t>
  </si>
  <si>
    <t>總      計</t>
  </si>
  <si>
    <t>註：本表預算數係指可用預算數。</t>
  </si>
  <si>
    <r>
      <t>*</t>
    </r>
    <r>
      <rPr>
        <sz val="11"/>
        <rFont val="細明體"/>
        <family val="3"/>
      </rPr>
      <t xml:space="preserve">國際經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 xml:space="preserve">濟合作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貸款</t>
    </r>
  </si>
  <si>
    <t>台灣中油股份有限公司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</si>
  <si>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</si>
  <si>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</si>
  <si>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中央存款保險股份有限公司</t>
  </si>
  <si>
    <r>
      <t>*</t>
    </r>
    <r>
      <rPr>
        <sz val="11"/>
        <rFont val="細明體"/>
        <family val="3"/>
      </rPr>
      <t xml:space="preserve">國際經貸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濟合作款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</si>
</sst>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_-;\-\ #,##0.0_-;_ &quot;&quot;_-"/>
    <numFmt numFmtId="177" formatCode="_-\ #,##0.00_-;\-\ #,##0.00_-;_ &quot;&quot;_-"/>
    <numFmt numFmtId="178" formatCode="_(&quot;*&quot;\ #,##0.00_);_(&quot;*&quot;\ \(#,##0.00\);_(* &quot; &quot;_);_(@_)"/>
    <numFmt numFmtId="179" formatCode="_(&quot;*&quot;\ #,##0.00_);_(&quot;*&quot;\ \(#,##0.00\);_(&quot;$&quot;* &quot; &quot;_);_(@_)"/>
    <numFmt numFmtId="180" formatCode="0.00_);[Red]\(0.00\)"/>
  </numFmts>
  <fonts count="16">
    <font>
      <sz val="12"/>
      <name val="新細明體"/>
      <family val="1"/>
    </font>
    <font>
      <sz val="24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6"/>
      <name val="華康特粗明體"/>
      <family val="3"/>
    </font>
    <font>
      <b/>
      <sz val="16"/>
      <name val="Times New Roman"/>
      <family val="1"/>
    </font>
    <font>
      <b/>
      <sz val="16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b/>
      <sz val="11"/>
      <name val="華康特粗明體"/>
      <family val="3"/>
    </font>
    <font>
      <b/>
      <sz val="9"/>
      <name val="Times New Roman"/>
      <family val="1"/>
    </font>
    <font>
      <sz val="11"/>
      <name val="細明體"/>
      <family val="3"/>
    </font>
    <font>
      <sz val="11"/>
      <color indexed="10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 vertical="center"/>
    </xf>
    <xf numFmtId="4" fontId="1" fillId="0" borderId="0" xfId="15" applyNumberFormat="1" applyFont="1" applyAlignment="1">
      <alignment horizontal="left" vertical="center" wrapText="1"/>
      <protection/>
    </xf>
    <xf numFmtId="4" fontId="1" fillId="0" borderId="0" xfId="15" applyNumberFormat="1" applyFont="1" applyAlignment="1">
      <alignment horizontal="center" vertical="center" wrapText="1"/>
      <protection/>
    </xf>
    <xf numFmtId="4" fontId="4" fillId="0" borderId="0" xfId="15" applyNumberFormat="1" applyFont="1" applyAlignment="1" quotePrefix="1">
      <alignment horizontal="left" vertical="center"/>
      <protection/>
    </xf>
    <xf numFmtId="0" fontId="2" fillId="0" borderId="0" xfId="15">
      <alignment/>
      <protection/>
    </xf>
    <xf numFmtId="4" fontId="5" fillId="0" borderId="0" xfId="15" applyNumberFormat="1" applyFont="1" applyAlignment="1" quotePrefix="1">
      <alignment vertical="center"/>
      <protection/>
    </xf>
    <xf numFmtId="4" fontId="7" fillId="0" borderId="0" xfId="15" applyNumberFormat="1" applyFont="1" applyAlignment="1">
      <alignment horizontal="left" vertical="center" wrapText="1"/>
      <protection/>
    </xf>
    <xf numFmtId="4" fontId="7" fillId="0" borderId="0" xfId="15" applyNumberFormat="1" applyFont="1" applyAlignment="1">
      <alignment horizontal="center" vertical="center" wrapText="1"/>
      <protection/>
    </xf>
    <xf numFmtId="4" fontId="8" fillId="0" borderId="0" xfId="15" applyNumberFormat="1" applyFont="1" applyAlignment="1">
      <alignment horizontal="center" vertical="center" wrapText="1"/>
      <protection/>
    </xf>
    <xf numFmtId="4" fontId="9" fillId="0" borderId="0" xfId="15" applyNumberFormat="1" applyFont="1" applyAlignment="1">
      <alignment horizontal="right" vertical="center"/>
      <protection/>
    </xf>
    <xf numFmtId="4" fontId="7" fillId="0" borderId="1" xfId="15" applyNumberFormat="1" applyFont="1" applyBorder="1" applyAlignment="1">
      <alignment horizontal="centerContinuous" vertical="center" wrapText="1"/>
      <protection/>
    </xf>
    <xf numFmtId="4" fontId="8" fillId="0" borderId="1" xfId="15" applyNumberFormat="1" applyFont="1" applyBorder="1" applyAlignment="1">
      <alignment horizontal="centerContinuous" vertical="center" wrapText="1"/>
      <protection/>
    </xf>
    <xf numFmtId="4" fontId="10" fillId="0" borderId="1" xfId="15" applyNumberFormat="1" applyFont="1" applyBorder="1" applyAlignment="1">
      <alignment horizontal="center" vertical="center" wrapText="1"/>
      <protection/>
    </xf>
    <xf numFmtId="4" fontId="7" fillId="0" borderId="2" xfId="15" applyNumberFormat="1" applyFont="1" applyBorder="1" applyAlignment="1">
      <alignment horizontal="centerContinuous" vertical="center" wrapText="1"/>
      <protection/>
    </xf>
    <xf numFmtId="4" fontId="8" fillId="0" borderId="2" xfId="15" applyNumberFormat="1" applyFont="1" applyBorder="1" applyAlignment="1">
      <alignment horizontal="centerContinuous" vertical="center" wrapText="1"/>
      <protection/>
    </xf>
    <xf numFmtId="4" fontId="8" fillId="0" borderId="3" xfId="15" applyNumberFormat="1" applyFont="1" applyBorder="1" applyAlignment="1">
      <alignment horizontal="centerContinuous" vertical="center" wrapText="1"/>
      <protection/>
    </xf>
    <xf numFmtId="4" fontId="10" fillId="0" borderId="2" xfId="15" applyNumberFormat="1" applyFont="1" applyBorder="1" applyAlignment="1">
      <alignment horizontal="centerContinuous" vertical="center" wrapText="1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>
      <alignment horizontal="distributed" vertical="center" wrapText="1"/>
      <protection/>
    </xf>
    <xf numFmtId="4" fontId="7" fillId="0" borderId="5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 quotePrefix="1">
      <alignment horizontal="distributed" vertical="center" wrapText="1"/>
      <protection/>
    </xf>
    <xf numFmtId="4" fontId="7" fillId="0" borderId="6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>
      <alignment horizontal="distributed" vertical="center" wrapText="1"/>
      <protection/>
    </xf>
    <xf numFmtId="176" fontId="7" fillId="0" borderId="0" xfId="15" applyNumberFormat="1" applyFont="1" applyBorder="1" applyAlignment="1">
      <alignment horizontal="distributed" vertical="center"/>
      <protection/>
    </xf>
    <xf numFmtId="176" fontId="7" fillId="0" borderId="0" xfId="15" applyNumberFormat="1" applyFont="1" applyBorder="1" applyAlignment="1" quotePrefix="1">
      <alignment horizontal="right" vertical="center" wrapText="1"/>
      <protection/>
    </xf>
    <xf numFmtId="176" fontId="7" fillId="0" borderId="0" xfId="15" applyNumberFormat="1" applyFont="1" applyBorder="1" applyAlignment="1">
      <alignment horizontal="right" vertical="center" wrapText="1"/>
      <protection/>
    </xf>
    <xf numFmtId="176" fontId="2" fillId="0" borderId="0" xfId="15" applyNumberFormat="1" applyBorder="1" applyAlignment="1">
      <alignment horizontal="right" wrapText="1"/>
      <protection/>
    </xf>
    <xf numFmtId="176" fontId="2" fillId="0" borderId="0" xfId="15" applyNumberFormat="1" applyBorder="1" applyAlignment="1">
      <alignment horizontal="right" vertical="center"/>
      <protection/>
    </xf>
    <xf numFmtId="176" fontId="7" fillId="0" borderId="0" xfId="15" applyNumberFormat="1" applyFont="1" applyBorder="1" applyAlignment="1">
      <alignment horizontal="right" vertical="center"/>
      <protection/>
    </xf>
    <xf numFmtId="176" fontId="10" fillId="0" borderId="0" xfId="15" applyNumberFormat="1" applyFont="1" applyBorder="1" applyAlignment="1">
      <alignment horizontal="right" vertical="center" wrapText="1"/>
      <protection/>
    </xf>
    <xf numFmtId="177" fontId="12" fillId="0" borderId="0" xfId="15" applyNumberFormat="1" applyFont="1" applyAlignment="1" applyProtection="1">
      <alignment horizontal="right" vertical="top" wrapText="1"/>
      <protection/>
    </xf>
    <xf numFmtId="4" fontId="8" fillId="0" borderId="0" xfId="15" applyNumberFormat="1" applyFont="1" applyAlignment="1">
      <alignment horizontal="right" vertical="top" wrapText="1"/>
      <protection/>
    </xf>
    <xf numFmtId="4" fontId="8" fillId="0" borderId="0" xfId="15" applyNumberFormat="1" applyFont="1" applyAlignment="1">
      <alignment horizontal="center" vertical="top" wrapText="1"/>
      <protection/>
    </xf>
    <xf numFmtId="178" fontId="12" fillId="0" borderId="0" xfId="0" applyNumberFormat="1" applyFont="1" applyAlignment="1" applyProtection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177" fontId="8" fillId="0" borderId="0" xfId="15" applyNumberFormat="1" applyFont="1" applyAlignment="1">
      <alignment horizontal="right" vertical="top" wrapText="1"/>
      <protection/>
    </xf>
    <xf numFmtId="179" fontId="8" fillId="0" borderId="0" xfId="0" applyNumberFormat="1" applyFont="1" applyAlignment="1" applyProtection="1">
      <alignment horizontal="right" vertical="top" wrapText="1"/>
      <protection locked="0"/>
    </xf>
    <xf numFmtId="4" fontId="8" fillId="0" borderId="0" xfId="15" applyNumberFormat="1" applyFont="1" applyAlignment="1">
      <alignment horizontal="distributed" vertical="top" wrapText="1"/>
      <protection/>
    </xf>
    <xf numFmtId="4" fontId="14" fillId="0" borderId="0" xfId="15" applyNumberFormat="1" applyFont="1" applyAlignment="1">
      <alignment horizontal="distributed" vertical="top" wrapText="1"/>
      <protection/>
    </xf>
    <xf numFmtId="4" fontId="7" fillId="0" borderId="0" xfId="15" applyNumberFormat="1" applyFont="1" applyAlignment="1" quotePrefix="1">
      <alignment horizontal="distributed" vertical="top" wrapText="1"/>
      <protection/>
    </xf>
    <xf numFmtId="4" fontId="10" fillId="0" borderId="0" xfId="15" applyNumberFormat="1" applyFont="1" applyAlignment="1">
      <alignment horizontal="distributed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4" fontId="10" fillId="0" borderId="0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 quotePrefix="1">
      <alignment horizontal="distributed" wrapText="1"/>
      <protection/>
    </xf>
    <xf numFmtId="4" fontId="10" fillId="0" borderId="0" xfId="15" applyNumberFormat="1" applyFont="1" applyBorder="1" applyAlignment="1" quotePrefix="1">
      <alignment horizontal="distributed" wrapText="1"/>
      <protection/>
    </xf>
    <xf numFmtId="177" fontId="8" fillId="0" borderId="0" xfId="15" applyNumberFormat="1" applyFont="1" applyBorder="1" applyAlignment="1">
      <alignment horizontal="right" vertical="center" wrapText="1"/>
      <protection/>
    </xf>
    <xf numFmtId="177" fontId="8" fillId="0" borderId="0" xfId="15" applyNumberFormat="1" applyFont="1" applyBorder="1" applyAlignment="1">
      <alignment horizontal="right" wrapText="1"/>
      <protection/>
    </xf>
    <xf numFmtId="177" fontId="12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center" vertical="center" wrapText="1"/>
      <protection/>
    </xf>
    <xf numFmtId="4" fontId="10" fillId="0" borderId="0" xfId="15" applyNumberFormat="1" applyFont="1" applyAlignment="1" quotePrefix="1">
      <alignment horizontal="distributed" wrapText="1"/>
      <protection/>
    </xf>
    <xf numFmtId="4" fontId="7" fillId="0" borderId="0" xfId="15" applyNumberFormat="1" applyFont="1" applyAlignment="1" quotePrefix="1">
      <alignment horizontal="distributed" wrapText="1"/>
      <protection/>
    </xf>
    <xf numFmtId="4" fontId="10" fillId="0" borderId="0" xfId="15" applyNumberFormat="1" applyFont="1" applyAlignment="1" quotePrefix="1">
      <alignment horizontal="center" wrapText="1"/>
      <protection/>
    </xf>
    <xf numFmtId="177" fontId="8" fillId="0" borderId="0" xfId="15" applyNumberFormat="1" applyFont="1" applyAlignment="1">
      <alignment horizontal="right" vertical="center" wrapText="1"/>
      <protection/>
    </xf>
    <xf numFmtId="177" fontId="12" fillId="0" borderId="0" xfId="15" applyNumberFormat="1" applyFont="1" applyAlignment="1">
      <alignment horizontal="right" vertical="center" wrapText="1"/>
      <protection/>
    </xf>
    <xf numFmtId="4" fontId="8" fillId="0" borderId="0" xfId="15" applyNumberFormat="1" applyFont="1" applyAlignment="1">
      <alignment horizontal="right" vertical="center" wrapText="1"/>
      <protection/>
    </xf>
    <xf numFmtId="4" fontId="10" fillId="0" borderId="0" xfId="15" applyNumberFormat="1" applyFont="1" applyAlignment="1" quotePrefix="1">
      <alignment horizontal="distributed" vertical="center" wrapText="1"/>
      <protection/>
    </xf>
    <xf numFmtId="4" fontId="7" fillId="0" borderId="0" xfId="15" applyNumberFormat="1" applyFont="1" applyAlignment="1" quotePrefix="1">
      <alignment horizontal="distributed" vertical="center" wrapText="1"/>
      <protection/>
    </xf>
    <xf numFmtId="4" fontId="10" fillId="0" borderId="0" xfId="15" applyNumberFormat="1" applyFont="1" applyAlignment="1">
      <alignment horizontal="distributed" vertical="center" wrapText="1"/>
      <protection/>
    </xf>
    <xf numFmtId="4" fontId="12" fillId="0" borderId="0" xfId="15" applyNumberFormat="1" applyFont="1" applyAlignment="1">
      <alignment horizontal="right" vertical="top" wrapText="1"/>
      <protection/>
    </xf>
    <xf numFmtId="4" fontId="12" fillId="0" borderId="0" xfId="15" applyNumberFormat="1" applyFont="1" applyAlignment="1">
      <alignment horizontal="center" vertical="top" wrapText="1"/>
      <protection/>
    </xf>
    <xf numFmtId="4" fontId="7" fillId="0" borderId="7" xfId="15" applyNumberFormat="1" applyFont="1" applyBorder="1" applyAlignment="1">
      <alignment horizontal="distributed" vertical="center" wrapText="1"/>
      <protection/>
    </xf>
    <xf numFmtId="4" fontId="7" fillId="0" borderId="7" xfId="15" applyNumberFormat="1" applyFont="1" applyBorder="1" applyAlignment="1">
      <alignment horizontal="center" vertical="center" wrapText="1"/>
      <protection/>
    </xf>
    <xf numFmtId="176" fontId="12" fillId="0" borderId="7" xfId="15" applyNumberFormat="1" applyFont="1" applyBorder="1" applyAlignment="1">
      <alignment horizontal="right" vertical="center" wrapText="1"/>
      <protection/>
    </xf>
    <xf numFmtId="176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center" vertical="center" wrapText="1"/>
      <protection/>
    </xf>
    <xf numFmtId="3" fontId="8" fillId="0" borderId="0" xfId="15" applyNumberFormat="1" applyFont="1" applyAlignment="1">
      <alignment horizontal="right" vertical="center" wrapText="1"/>
      <protection/>
    </xf>
    <xf numFmtId="4" fontId="1" fillId="0" borderId="0" xfId="16" applyNumberFormat="1" applyFont="1" applyAlignment="1">
      <alignment horizontal="left" vertical="center" wrapText="1"/>
      <protection/>
    </xf>
    <xf numFmtId="4" fontId="1" fillId="0" borderId="0" xfId="16" applyNumberFormat="1" applyFont="1" applyAlignment="1">
      <alignment horizontal="center" vertical="center" wrapText="1"/>
      <protection/>
    </xf>
    <xf numFmtId="4" fontId="4" fillId="0" borderId="0" xfId="16" applyNumberFormat="1" applyFont="1" applyAlignment="1" quotePrefix="1">
      <alignment horizontal="left" vertical="center"/>
      <protection/>
    </xf>
    <xf numFmtId="0" fontId="2" fillId="0" borderId="0" xfId="16">
      <alignment/>
      <protection/>
    </xf>
    <xf numFmtId="4" fontId="5" fillId="0" borderId="0" xfId="16" applyNumberFormat="1" applyFont="1" applyAlignment="1" quotePrefix="1">
      <alignment vertical="center"/>
      <protection/>
    </xf>
    <xf numFmtId="4" fontId="7" fillId="0" borderId="0" xfId="16" applyNumberFormat="1" applyFont="1" applyAlignment="1">
      <alignment horizontal="left" vertical="center" wrapText="1"/>
      <protection/>
    </xf>
    <xf numFmtId="4" fontId="7" fillId="0" borderId="0" xfId="16" applyNumberFormat="1" applyFont="1" applyAlignment="1">
      <alignment horizontal="center" vertical="center" wrapText="1"/>
      <protection/>
    </xf>
    <xf numFmtId="4" fontId="8" fillId="0" borderId="0" xfId="16" applyNumberFormat="1" applyFont="1" applyAlignment="1">
      <alignment horizontal="center" vertical="center" wrapText="1"/>
      <protection/>
    </xf>
    <xf numFmtId="4" fontId="9" fillId="0" borderId="0" xfId="16" applyNumberFormat="1" applyFont="1" applyAlignment="1">
      <alignment horizontal="right" vertical="center"/>
      <protection/>
    </xf>
    <xf numFmtId="4" fontId="7" fillId="0" borderId="1" xfId="16" applyNumberFormat="1" applyFont="1" applyBorder="1" applyAlignment="1">
      <alignment horizontal="centerContinuous" vertical="center" wrapText="1"/>
      <protection/>
    </xf>
    <xf numFmtId="4" fontId="8" fillId="0" borderId="1" xfId="16" applyNumberFormat="1" applyFont="1" applyBorder="1" applyAlignment="1">
      <alignment horizontal="centerContinuous" vertical="center" wrapText="1"/>
      <protection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7" fillId="0" borderId="2" xfId="16" applyNumberFormat="1" applyFont="1" applyBorder="1" applyAlignment="1">
      <alignment horizontal="centerContinuous" vertical="center" wrapText="1"/>
      <protection/>
    </xf>
    <xf numFmtId="4" fontId="8" fillId="0" borderId="2" xfId="16" applyNumberFormat="1" applyFont="1" applyBorder="1" applyAlignment="1">
      <alignment horizontal="centerContinuous" vertical="center" wrapText="1"/>
      <protection/>
    </xf>
    <xf numFmtId="4" fontId="8" fillId="0" borderId="3" xfId="16" applyNumberFormat="1" applyFont="1" applyBorder="1" applyAlignment="1">
      <alignment horizontal="centerContinuous" vertical="center" wrapText="1"/>
      <protection/>
    </xf>
    <xf numFmtId="4" fontId="10" fillId="0" borderId="2" xfId="16" applyNumberFormat="1" applyFont="1" applyBorder="1" applyAlignment="1">
      <alignment horizontal="centerContinuous" vertical="center" wrapText="1"/>
      <protection/>
    </xf>
    <xf numFmtId="4" fontId="10" fillId="0" borderId="4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>
      <alignment horizontal="distributed" vertical="center" wrapText="1"/>
      <protection/>
    </xf>
    <xf numFmtId="4" fontId="7" fillId="0" borderId="5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 quotePrefix="1">
      <alignment horizontal="distributed" vertical="center" wrapText="1"/>
      <protection/>
    </xf>
    <xf numFmtId="0" fontId="7" fillId="0" borderId="5" xfId="16" applyFont="1" applyBorder="1" applyAlignment="1">
      <alignment horizontal="distributed"/>
      <protection/>
    </xf>
    <xf numFmtId="4" fontId="7" fillId="0" borderId="6" xfId="16" applyNumberFormat="1" applyFont="1" applyBorder="1" applyAlignment="1" quotePrefix="1">
      <alignment horizontal="distributed" vertical="center" wrapText="1"/>
      <protection/>
    </xf>
    <xf numFmtId="4" fontId="7" fillId="0" borderId="0" xfId="16" applyNumberFormat="1" applyFont="1" applyBorder="1" applyAlignment="1">
      <alignment horizontal="distributed" vertical="center" wrapText="1"/>
      <protection/>
    </xf>
    <xf numFmtId="176" fontId="7" fillId="0" borderId="0" xfId="16" applyNumberFormat="1" applyFont="1" applyBorder="1" applyAlignment="1">
      <alignment horizontal="distributed" vertical="center" wrapText="1"/>
      <protection/>
    </xf>
    <xf numFmtId="177" fontId="7" fillId="0" borderId="0" xfId="16" applyNumberFormat="1" applyFont="1" applyBorder="1" applyAlignment="1">
      <alignment horizontal="distributed" vertical="center"/>
      <protection/>
    </xf>
    <xf numFmtId="177" fontId="7" fillId="0" borderId="0" xfId="16" applyNumberFormat="1" applyFont="1" applyBorder="1" applyAlignment="1" quotePrefix="1">
      <alignment horizontal="right" vertical="center" wrapText="1"/>
      <protection/>
    </xf>
    <xf numFmtId="177" fontId="7" fillId="0" borderId="0" xfId="16" applyNumberFormat="1" applyFont="1" applyBorder="1" applyAlignment="1">
      <alignment horizontal="right" vertical="center" wrapText="1"/>
      <protection/>
    </xf>
    <xf numFmtId="177" fontId="2" fillId="0" borderId="0" xfId="16" applyNumberFormat="1" applyBorder="1" applyAlignment="1">
      <alignment horizontal="right" wrapText="1"/>
      <protection/>
    </xf>
    <xf numFmtId="177" fontId="2" fillId="0" borderId="0" xfId="16" applyNumberFormat="1" applyBorder="1" applyAlignment="1">
      <alignment horizontal="right" vertical="center"/>
      <protection/>
    </xf>
    <xf numFmtId="177" fontId="7" fillId="0" borderId="0" xfId="16" applyNumberFormat="1" applyFont="1" applyBorder="1" applyAlignment="1">
      <alignment horizontal="right" vertical="center"/>
      <protection/>
    </xf>
    <xf numFmtId="177" fontId="10" fillId="0" borderId="0" xfId="16" applyNumberFormat="1" applyFont="1" applyBorder="1" applyAlignment="1">
      <alignment horizontal="right" vertical="center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4" fontId="8" fillId="0" borderId="0" xfId="16" applyNumberFormat="1" applyFont="1" applyAlignment="1">
      <alignment horizontal="right" vertical="top" wrapText="1"/>
      <protection/>
    </xf>
    <xf numFmtId="4" fontId="8" fillId="0" borderId="0" xfId="16" applyNumberFormat="1" applyFont="1" applyAlignment="1">
      <alignment horizontal="center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177" fontId="8" fillId="0" borderId="0" xfId="16" applyNumberFormat="1" applyFont="1" applyAlignment="1">
      <alignment horizontal="right" vertical="top" wrapText="1"/>
      <protection/>
    </xf>
    <xf numFmtId="4" fontId="10" fillId="0" borderId="0" xfId="16" applyNumberFormat="1" applyFont="1" applyAlignment="1" quotePrefix="1">
      <alignment horizontal="distributed" vertical="center" wrapText="1"/>
      <protection/>
    </xf>
    <xf numFmtId="4" fontId="7" fillId="0" borderId="0" xfId="16" applyNumberFormat="1" applyFont="1" applyAlignment="1" quotePrefix="1">
      <alignment horizontal="distributed" wrapText="1"/>
      <protection/>
    </xf>
    <xf numFmtId="177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Alignment="1">
      <alignment horizontal="right" vertical="center" wrapText="1"/>
      <protection/>
    </xf>
    <xf numFmtId="4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Border="1" applyAlignment="1">
      <alignment horizontal="right" vertical="top" wrapText="1"/>
      <protection/>
    </xf>
    <xf numFmtId="178" fontId="12" fillId="0" borderId="0" xfId="0" applyNumberFormat="1" applyFont="1" applyBorder="1" applyAlignment="1" applyProtection="1">
      <alignment horizontal="righ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/>
    </xf>
    <xf numFmtId="4" fontId="10" fillId="0" borderId="0" xfId="16" applyNumberFormat="1" applyFont="1" applyFill="1" applyAlignment="1" quotePrefix="1">
      <alignment horizontal="left" vertical="top" wrapText="1"/>
      <protection/>
    </xf>
    <xf numFmtId="4" fontId="10" fillId="0" borderId="0" xfId="16" applyNumberFormat="1" applyFont="1" applyAlignment="1" quotePrefix="1">
      <alignment horizontal="distributed" wrapText="1"/>
      <protection/>
    </xf>
    <xf numFmtId="176" fontId="10" fillId="0" borderId="0" xfId="16" applyNumberFormat="1" applyFont="1" applyAlignment="1" quotePrefix="1">
      <alignment horizontal="center" wrapText="1"/>
      <protection/>
    </xf>
    <xf numFmtId="4" fontId="7" fillId="0" borderId="0" xfId="16" applyNumberFormat="1" applyFont="1" applyAlignment="1" quotePrefix="1">
      <alignment horizontal="distributed" vertical="center" wrapText="1"/>
      <protection/>
    </xf>
    <xf numFmtId="176" fontId="10" fillId="0" borderId="0" xfId="16" applyNumberFormat="1" applyFont="1" applyAlignment="1">
      <alignment horizontal="distributed" vertical="center" wrapText="1"/>
      <protection/>
    </xf>
    <xf numFmtId="4" fontId="12" fillId="0" borderId="0" xfId="16" applyNumberFormat="1" applyFont="1" applyAlignment="1">
      <alignment horizontal="right" vertical="top" wrapText="1"/>
      <protection/>
    </xf>
    <xf numFmtId="4" fontId="12" fillId="0" borderId="0" xfId="16" applyNumberFormat="1" applyFont="1" applyAlignment="1">
      <alignment horizontal="center" vertical="top" wrapText="1"/>
      <protection/>
    </xf>
    <xf numFmtId="4" fontId="7" fillId="0" borderId="7" xfId="16" applyNumberFormat="1" applyFont="1" applyBorder="1" applyAlignment="1">
      <alignment horizontal="distributed" vertical="center" wrapText="1"/>
      <protection/>
    </xf>
    <xf numFmtId="176" fontId="7" fillId="0" borderId="7" xfId="16" applyNumberFormat="1" applyFont="1" applyBorder="1" applyAlignment="1">
      <alignment horizontal="center" vertical="center" wrapText="1"/>
      <protection/>
    </xf>
    <xf numFmtId="176" fontId="12" fillId="0" borderId="7" xfId="16" applyNumberFormat="1" applyFont="1" applyBorder="1" applyAlignment="1">
      <alignment horizontal="right" vertical="center" wrapText="1"/>
      <protection/>
    </xf>
    <xf numFmtId="176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center" vertical="center" wrapText="1"/>
      <protection/>
    </xf>
    <xf numFmtId="3" fontId="8" fillId="0" borderId="0" xfId="16" applyNumberFormat="1" applyFont="1" applyAlignment="1">
      <alignment horizontal="right" vertical="center" wrapText="1"/>
      <protection/>
    </xf>
    <xf numFmtId="4" fontId="14" fillId="0" borderId="0" xfId="16" applyNumberFormat="1" applyFont="1" applyAlignment="1">
      <alignment horizontal="distributed" vertical="top" wrapText="1"/>
      <protection/>
    </xf>
    <xf numFmtId="4" fontId="7" fillId="0" borderId="0" xfId="16" applyNumberFormat="1" applyFont="1" applyAlignment="1" quotePrefix="1">
      <alignment horizontal="distributed" vertical="top" wrapText="1"/>
      <protection/>
    </xf>
    <xf numFmtId="176" fontId="10" fillId="0" borderId="0" xfId="16" applyNumberFormat="1" applyFont="1" applyAlignment="1">
      <alignment horizontal="distributed" vertical="top" wrapText="1"/>
      <protection/>
    </xf>
    <xf numFmtId="177" fontId="12" fillId="0" borderId="0" xfId="16" applyNumberFormat="1" applyFont="1" applyAlignment="1">
      <alignment horizontal="right" vertical="top" wrapText="1"/>
      <protection/>
    </xf>
    <xf numFmtId="177" fontId="8" fillId="0" borderId="0" xfId="16" applyNumberFormat="1" applyFont="1" applyBorder="1" applyAlignment="1" applyProtection="1">
      <alignment horizontal="right" vertical="top" wrapText="1"/>
      <protection locked="0"/>
    </xf>
    <xf numFmtId="4" fontId="7" fillId="0" borderId="0" xfId="16" applyNumberFormat="1" applyFont="1" applyBorder="1" applyAlignment="1" quotePrefix="1">
      <alignment horizontal="distributed" wrapText="1"/>
      <protection/>
    </xf>
    <xf numFmtId="177" fontId="8" fillId="0" borderId="0" xfId="16" applyNumberFormat="1" applyFont="1" applyBorder="1" applyAlignment="1">
      <alignment horizontal="right" vertical="center" wrapText="1"/>
      <protection/>
    </xf>
    <xf numFmtId="177" fontId="12" fillId="0" borderId="0" xfId="16" applyNumberFormat="1" applyFont="1" applyBorder="1" applyAlignment="1">
      <alignment horizontal="right" vertical="center" wrapText="1"/>
      <protection/>
    </xf>
    <xf numFmtId="4" fontId="7" fillId="0" borderId="6" xfId="16" applyNumberFormat="1" applyFont="1" applyBorder="1" applyAlignment="1" quotePrefix="1">
      <alignment horizontal="left" vertical="center" wrapText="1"/>
      <protection/>
    </xf>
    <xf numFmtId="4" fontId="8" fillId="0" borderId="0" xfId="16" applyNumberFormat="1" applyFont="1" applyBorder="1" applyAlignment="1">
      <alignment horizontal="right" vertical="top" wrapText="1"/>
      <protection/>
    </xf>
    <xf numFmtId="4" fontId="8" fillId="0" borderId="0" xfId="16" applyNumberFormat="1" applyFont="1" applyBorder="1" applyAlignment="1">
      <alignment horizontal="center" vertical="top" wrapText="1"/>
      <protection/>
    </xf>
    <xf numFmtId="179" fontId="8" fillId="0" borderId="0" xfId="0" applyNumberFormat="1" applyFont="1" applyBorder="1" applyAlignment="1" applyProtection="1">
      <alignment horizontal="right" vertical="top" wrapText="1"/>
      <protection locked="0"/>
    </xf>
    <xf numFmtId="4" fontId="7" fillId="0" borderId="6" xfId="16" applyNumberFormat="1" applyFont="1" applyBorder="1" applyAlignment="1" quotePrefix="1">
      <alignment horizontal="center" vertical="center" wrapText="1"/>
      <protection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177" fontId="8" fillId="0" borderId="0" xfId="15" applyNumberFormat="1" applyFont="1" applyBorder="1" applyAlignment="1">
      <alignment horizontal="right" vertical="top" wrapText="1"/>
      <protection/>
    </xf>
    <xf numFmtId="4" fontId="11" fillId="0" borderId="0" xfId="16" applyNumberFormat="1" applyFont="1" applyAlignment="1">
      <alignment horizontal="left" vertical="top" wrapText="1"/>
      <protection/>
    </xf>
    <xf numFmtId="177" fontId="12" fillId="0" borderId="0" xfId="16" applyNumberFormat="1" applyFont="1" applyBorder="1" applyAlignment="1" applyProtection="1">
      <alignment horizontal="right" vertical="top" wrapText="1"/>
      <protection/>
    </xf>
    <xf numFmtId="4" fontId="10" fillId="0" borderId="8" xfId="16" applyNumberFormat="1" applyFont="1" applyBorder="1" applyAlignment="1">
      <alignment horizontal="center" vertical="center" wrapText="1"/>
      <protection/>
    </xf>
    <xf numFmtId="4" fontId="10" fillId="0" borderId="9" xfId="16" applyNumberFormat="1" applyFont="1" applyBorder="1" applyAlignment="1">
      <alignment horizontal="center" vertical="center" wrapText="1"/>
      <protection/>
    </xf>
    <xf numFmtId="177" fontId="8" fillId="0" borderId="0" xfId="16" applyNumberFormat="1" applyFont="1" applyAlignment="1" applyProtection="1">
      <alignment horizontal="center" vertical="top" wrapText="1"/>
      <protection locked="0"/>
    </xf>
    <xf numFmtId="4" fontId="11" fillId="0" borderId="0" xfId="15" applyNumberFormat="1" applyFont="1" applyAlignment="1">
      <alignment horizontal="left" vertical="top" wrapText="1"/>
      <protection/>
    </xf>
    <xf numFmtId="4" fontId="7" fillId="0" borderId="10" xfId="16" applyNumberFormat="1" applyFont="1" applyBorder="1" applyAlignment="1" quotePrefix="1">
      <alignment horizontal="center" vertical="center"/>
      <protection/>
    </xf>
    <xf numFmtId="4" fontId="7" fillId="0" borderId="11" xfId="16" applyNumberFormat="1" applyFont="1" applyBorder="1" applyAlignment="1" quotePrefix="1">
      <alignment horizontal="center" vertical="center"/>
      <protection/>
    </xf>
    <xf numFmtId="4" fontId="7" fillId="0" borderId="12" xfId="16" applyNumberFormat="1" applyFont="1" applyBorder="1" applyAlignment="1" quotePrefix="1">
      <alignment horizontal="center" vertical="center"/>
      <protection/>
    </xf>
    <xf numFmtId="4" fontId="10" fillId="0" borderId="4" xfId="16" applyNumberFormat="1" applyFont="1" applyBorder="1" applyAlignment="1">
      <alignment horizontal="distributed" vertical="center" wrapText="1"/>
      <protection/>
    </xf>
    <xf numFmtId="0" fontId="2" fillId="0" borderId="8" xfId="16" applyBorder="1" applyAlignment="1">
      <alignment horizontal="distributed" vertical="center"/>
      <protection/>
    </xf>
    <xf numFmtId="0" fontId="2" fillId="0" borderId="9" xfId="16" applyBorder="1" applyAlignment="1">
      <alignment horizontal="distributed" vertical="center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4" fontId="13" fillId="0" borderId="13" xfId="16" applyNumberFormat="1" applyFont="1" applyBorder="1" applyAlignment="1">
      <alignment horizontal="left" vertical="center" wrapText="1"/>
      <protection/>
    </xf>
    <xf numFmtId="177" fontId="12" fillId="0" borderId="0" xfId="16" applyNumberFormat="1" applyFont="1" applyAlignment="1" applyProtection="1">
      <alignment horizontal="center" vertical="top" wrapText="1"/>
      <protection/>
    </xf>
    <xf numFmtId="177" fontId="8" fillId="0" borderId="0" xfId="16" applyNumberFormat="1" applyFont="1" applyAlignment="1">
      <alignment horizontal="right" vertical="top" wrapText="1"/>
      <protection/>
    </xf>
    <xf numFmtId="4" fontId="11" fillId="0" borderId="0" xfId="16" applyNumberFormat="1" applyFont="1" applyAlignment="1">
      <alignment horizontal="lef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177" fontId="8" fillId="0" borderId="0" xfId="16" applyNumberFormat="1" applyFont="1" applyAlignment="1" applyProtection="1">
      <alignment horizontal="right" vertical="top" wrapText="1"/>
      <protection/>
    </xf>
    <xf numFmtId="177" fontId="12" fillId="0" borderId="0" xfId="16" applyNumberFormat="1" applyFont="1" applyBorder="1" applyAlignment="1">
      <alignment horizontal="right" vertical="top" wrapText="1"/>
      <protection/>
    </xf>
    <xf numFmtId="4" fontId="10" fillId="0" borderId="0" xfId="16" applyNumberFormat="1" applyFont="1" applyFill="1" applyBorder="1" applyAlignment="1" quotePrefix="1">
      <alignment horizontal="left" vertical="top" wrapText="1"/>
      <protection/>
    </xf>
    <xf numFmtId="177" fontId="8" fillId="0" borderId="0" xfId="16" applyNumberFormat="1" applyFont="1" applyBorder="1" applyAlignment="1">
      <alignment horizontal="right" vertical="top" wrapText="1"/>
      <protection/>
    </xf>
    <xf numFmtId="4" fontId="11" fillId="0" borderId="0" xfId="16" applyNumberFormat="1" applyFont="1" applyBorder="1" applyAlignment="1">
      <alignment horizontal="left" vertical="top" wrapText="1"/>
      <protection/>
    </xf>
    <xf numFmtId="177" fontId="8" fillId="0" borderId="0" xfId="16" applyNumberFormat="1" applyFont="1" applyBorder="1" applyAlignment="1" applyProtection="1">
      <alignment horizontal="right" vertical="top" wrapText="1"/>
      <protection locked="0"/>
    </xf>
    <xf numFmtId="4" fontId="10" fillId="0" borderId="0" xfId="16" applyNumberFormat="1" applyFont="1" applyBorder="1" applyAlignment="1">
      <alignment horizontal="left" vertical="top" wrapText="1"/>
      <protection/>
    </xf>
    <xf numFmtId="177" fontId="12" fillId="0" borderId="0" xfId="16" applyNumberFormat="1" applyFont="1" applyBorder="1" applyAlignment="1" applyProtection="1">
      <alignment horizontal="right" vertical="top" wrapText="1"/>
      <protection/>
    </xf>
    <xf numFmtId="4" fontId="10" fillId="0" borderId="0" xfId="16" applyNumberFormat="1" applyFont="1" applyAlignment="1" quotePrefix="1">
      <alignment horizontal="left" vertical="top" wrapText="1"/>
      <protection/>
    </xf>
    <xf numFmtId="4" fontId="10" fillId="0" borderId="0" xfId="16" applyNumberFormat="1" applyFont="1" applyAlignment="1">
      <alignment horizontal="left" vertical="top" wrapText="1"/>
      <protection/>
    </xf>
    <xf numFmtId="4" fontId="10" fillId="0" borderId="13" xfId="16" applyNumberFormat="1" applyFont="1" applyBorder="1" applyAlignment="1" quotePrefix="1">
      <alignment horizontal="center" vertical="center" wrapText="1"/>
      <protection/>
    </xf>
    <xf numFmtId="4" fontId="10" fillId="0" borderId="14" xfId="16" applyNumberFormat="1" applyFont="1" applyBorder="1" applyAlignment="1" quotePrefix="1">
      <alignment horizontal="center" vertical="center" wrapText="1"/>
      <protection/>
    </xf>
    <xf numFmtId="4" fontId="10" fillId="0" borderId="0" xfId="16" applyNumberFormat="1" applyFont="1" applyBorder="1" applyAlignment="1" quotePrefix="1">
      <alignment horizontal="center" vertical="center" wrapText="1"/>
      <protection/>
    </xf>
    <xf numFmtId="4" fontId="10" fillId="0" borderId="5" xfId="16" applyNumberFormat="1" applyFont="1" applyBorder="1" applyAlignment="1" quotePrefix="1">
      <alignment horizontal="center" vertical="center" wrapText="1"/>
      <protection/>
    </xf>
    <xf numFmtId="4" fontId="10" fillId="0" borderId="7" xfId="16" applyNumberFormat="1" applyFont="1" applyBorder="1" applyAlignment="1" quotePrefix="1">
      <alignment horizontal="center" vertical="center" wrapText="1"/>
      <protection/>
    </xf>
    <xf numFmtId="4" fontId="10" fillId="0" borderId="6" xfId="16" applyNumberFormat="1" applyFont="1" applyBorder="1" applyAlignment="1" quotePrefix="1">
      <alignment horizontal="center" vertical="center" wrapText="1"/>
      <protection/>
    </xf>
    <xf numFmtId="4" fontId="10" fillId="0" borderId="15" xfId="16" applyNumberFormat="1" applyFont="1" applyBorder="1" applyAlignment="1" quotePrefix="1">
      <alignment horizontal="distributed" vertical="center" wrapText="1"/>
      <protection/>
    </xf>
    <xf numFmtId="4" fontId="10" fillId="0" borderId="16" xfId="16" applyNumberFormat="1" applyFont="1" applyBorder="1" applyAlignment="1" quotePrefix="1">
      <alignment horizontal="distributed" vertical="center" wrapText="1"/>
      <protection/>
    </xf>
    <xf numFmtId="4" fontId="10" fillId="0" borderId="17" xfId="16" applyNumberFormat="1" applyFont="1" applyBorder="1" applyAlignment="1" quotePrefix="1">
      <alignment horizontal="distributed" vertical="center" wrapText="1"/>
      <protection/>
    </xf>
    <xf numFmtId="177" fontId="8" fillId="0" borderId="0" xfId="15" applyNumberFormat="1" applyFont="1" applyAlignment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4" fontId="10" fillId="0" borderId="0" xfId="15" applyNumberFormat="1" applyFont="1" applyAlignment="1" quotePrefix="1">
      <alignment horizontal="left" vertical="top" wrapText="1"/>
      <protection/>
    </xf>
    <xf numFmtId="177" fontId="8" fillId="0" borderId="0" xfId="15" applyNumberFormat="1" applyFont="1" applyAlignment="1" applyProtection="1">
      <alignment horizontal="center" vertical="top" wrapText="1"/>
      <protection locked="0"/>
    </xf>
    <xf numFmtId="177" fontId="12" fillId="0" borderId="0" xfId="15" applyNumberFormat="1" applyFont="1" applyAlignment="1" applyProtection="1">
      <alignment horizontal="right" vertical="top" wrapText="1"/>
      <protection/>
    </xf>
    <xf numFmtId="4" fontId="11" fillId="0" borderId="0" xfId="15" applyNumberFormat="1" applyFont="1" applyAlignment="1">
      <alignment horizontal="left" vertical="top" wrapText="1"/>
      <protection/>
    </xf>
    <xf numFmtId="4" fontId="10" fillId="0" borderId="4" xfId="15" applyNumberFormat="1" applyFont="1" applyBorder="1" applyAlignment="1">
      <alignment horizontal="center" vertical="center" wrapText="1"/>
      <protection/>
    </xf>
    <xf numFmtId="4" fontId="10" fillId="0" borderId="8" xfId="15" applyNumberFormat="1" applyFont="1" applyBorder="1" applyAlignment="1">
      <alignment horizontal="center" vertical="center" wrapText="1"/>
      <protection/>
    </xf>
    <xf numFmtId="4" fontId="10" fillId="0" borderId="9" xfId="15" applyNumberFormat="1" applyFont="1" applyBorder="1" applyAlignment="1">
      <alignment horizontal="center" vertical="center" wrapText="1"/>
      <protection/>
    </xf>
    <xf numFmtId="4" fontId="10" fillId="0" borderId="13" xfId="15" applyNumberFormat="1" applyFont="1" applyBorder="1" applyAlignment="1">
      <alignment horizontal="center" vertical="center" wrapText="1"/>
      <protection/>
    </xf>
    <xf numFmtId="4" fontId="10" fillId="0" borderId="14" xfId="15" applyNumberFormat="1" applyFont="1" applyBorder="1" applyAlignment="1">
      <alignment horizontal="center" vertical="center" wrapText="1"/>
      <protection/>
    </xf>
    <xf numFmtId="4" fontId="10" fillId="0" borderId="0" xfId="15" applyNumberFormat="1" applyFont="1" applyBorder="1" applyAlignment="1">
      <alignment horizontal="center" vertical="center" wrapText="1"/>
      <protection/>
    </xf>
    <xf numFmtId="4" fontId="10" fillId="0" borderId="5" xfId="15" applyNumberFormat="1" applyFont="1" applyBorder="1" applyAlignment="1">
      <alignment horizontal="center" vertical="center" wrapText="1"/>
      <protection/>
    </xf>
    <xf numFmtId="4" fontId="10" fillId="0" borderId="7" xfId="15" applyNumberFormat="1" applyFont="1" applyBorder="1" applyAlignment="1">
      <alignment horizontal="center" vertical="center" wrapText="1"/>
      <protection/>
    </xf>
    <xf numFmtId="4" fontId="10" fillId="0" borderId="6" xfId="15" applyNumberFormat="1" applyFont="1" applyBorder="1" applyAlignment="1">
      <alignment horizontal="center" vertical="center" wrapText="1"/>
      <protection/>
    </xf>
    <xf numFmtId="4" fontId="10" fillId="0" borderId="15" xfId="15" applyNumberFormat="1" applyFont="1" applyBorder="1" applyAlignment="1" quotePrefix="1">
      <alignment horizontal="center" vertical="center" wrapText="1"/>
      <protection/>
    </xf>
    <xf numFmtId="4" fontId="10" fillId="0" borderId="16" xfId="15" applyNumberFormat="1" applyFont="1" applyBorder="1" applyAlignment="1" quotePrefix="1">
      <alignment horizontal="center" vertical="center" wrapText="1"/>
      <protection/>
    </xf>
    <xf numFmtId="4" fontId="10" fillId="0" borderId="17" xfId="15" applyNumberFormat="1" applyFont="1" applyBorder="1" applyAlignment="1" quotePrefix="1">
      <alignment horizontal="center" vertical="center" wrapText="1"/>
      <protection/>
    </xf>
    <xf numFmtId="4" fontId="7" fillId="0" borderId="10" xfId="15" applyNumberFormat="1" applyFont="1" applyBorder="1" applyAlignment="1" quotePrefix="1">
      <alignment horizontal="center" vertical="center"/>
      <protection/>
    </xf>
    <xf numFmtId="4" fontId="7" fillId="0" borderId="11" xfId="15" applyNumberFormat="1" applyFont="1" applyBorder="1" applyAlignment="1" quotePrefix="1">
      <alignment horizontal="center" vertical="center"/>
      <protection/>
    </xf>
    <xf numFmtId="4" fontId="7" fillId="0" borderId="12" xfId="15" applyNumberFormat="1" applyFont="1" applyBorder="1" applyAlignment="1" quotePrefix="1">
      <alignment horizontal="center" vertical="center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0" fontId="2" fillId="0" borderId="8" xfId="15" applyBorder="1" applyAlignment="1">
      <alignment horizontal="distributed" vertical="center"/>
      <protection/>
    </xf>
    <xf numFmtId="0" fontId="2" fillId="0" borderId="9" xfId="15" applyBorder="1" applyAlignment="1">
      <alignment horizontal="distributed" vertical="center"/>
      <protection/>
    </xf>
    <xf numFmtId="4" fontId="10" fillId="0" borderId="0" xfId="15" applyNumberFormat="1" applyFont="1" applyAlignment="1">
      <alignment horizontal="left" vertical="top" wrapText="1"/>
      <protection/>
    </xf>
    <xf numFmtId="4" fontId="10" fillId="0" borderId="0" xfId="15" applyNumberFormat="1" applyFont="1" applyFill="1" applyAlignment="1" quotePrefix="1">
      <alignment horizontal="left" vertical="top" wrapText="1"/>
      <protection/>
    </xf>
    <xf numFmtId="4" fontId="11" fillId="0" borderId="0" xfId="15" applyNumberFormat="1" applyFont="1" applyAlignment="1">
      <alignment horizontal="distributed" vertical="top" wrapText="1"/>
      <protection/>
    </xf>
    <xf numFmtId="4" fontId="15" fillId="0" borderId="0" xfId="15" applyNumberFormat="1" applyFont="1" applyAlignment="1">
      <alignment horizontal="distributed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177" fontId="12" fillId="0" borderId="0" xfId="15" applyNumberFormat="1" applyFont="1" applyAlignment="1">
      <alignment horizontal="center" vertical="top" wrapText="1"/>
      <protection/>
    </xf>
    <xf numFmtId="4" fontId="13" fillId="0" borderId="13" xfId="15" applyNumberFormat="1" applyFont="1" applyBorder="1" applyAlignment="1">
      <alignment horizontal="left" vertical="center" wrapText="1"/>
      <protection/>
    </xf>
    <xf numFmtId="4" fontId="10" fillId="0" borderId="0" xfId="16" applyNumberFormat="1" applyFont="1" applyBorder="1" applyAlignment="1" quotePrefix="1">
      <alignment horizontal="distributed" vertical="center" wrapText="1"/>
      <protection/>
    </xf>
    <xf numFmtId="176" fontId="10" fillId="0" borderId="0" xfId="16" applyNumberFormat="1" applyFont="1" applyBorder="1" applyAlignment="1" quotePrefix="1">
      <alignment horizontal="distributed" wrapText="1"/>
      <protection/>
    </xf>
    <xf numFmtId="177" fontId="8" fillId="0" borderId="0" xfId="16" applyNumberFormat="1" applyFont="1" applyBorder="1" applyAlignment="1">
      <alignment horizontal="right" wrapText="1"/>
      <protection/>
    </xf>
  </cellXfs>
  <cellStyles count="8">
    <cellStyle name="Normal" xfId="0"/>
    <cellStyle name="一般_乙136長期債務(償還)綜計表" xfId="15"/>
    <cellStyle name="一般_乙136長期債務(舉借)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75" zoomScaleSheetLayoutView="100" workbookViewId="0" topLeftCell="A1">
      <selection activeCell="E15" sqref="E15"/>
    </sheetView>
  </sheetViews>
  <sheetFormatPr defaultColWidth="9.00390625" defaultRowHeight="27.75" customHeight="1"/>
  <cols>
    <col min="1" max="1" width="10.75390625" style="74" customWidth="1"/>
    <col min="2" max="2" width="1.37890625" style="74" customWidth="1"/>
    <col min="3" max="3" width="9.50390625" style="75" customWidth="1"/>
    <col min="4" max="4" width="17.50390625" style="76" customWidth="1"/>
    <col min="5" max="5" width="16.875" style="76" customWidth="1"/>
    <col min="6" max="6" width="15.00390625" style="76" customWidth="1"/>
    <col min="7" max="7" width="16.125" style="76" customWidth="1"/>
    <col min="8" max="8" width="9.125" style="76" customWidth="1"/>
    <col min="9" max="9" width="10.375" style="76" customWidth="1"/>
    <col min="10" max="10" width="5.125" style="76" customWidth="1"/>
    <col min="11" max="11" width="6.625" style="76" customWidth="1"/>
    <col min="12" max="12" width="15.50390625" style="76" customWidth="1"/>
    <col min="13" max="13" width="15.375" style="76" customWidth="1"/>
    <col min="14" max="14" width="15.00390625" style="76" customWidth="1"/>
    <col min="15" max="15" width="15.125" style="76" customWidth="1"/>
    <col min="16" max="16" width="15.625" style="76" customWidth="1"/>
    <col min="17" max="17" width="13.75390625" style="76" customWidth="1"/>
    <col min="18" max="18" width="8.50390625" style="76" customWidth="1"/>
    <col min="19" max="19" width="4.75390625" style="76" customWidth="1"/>
    <col min="20" max="20" width="13.875" style="76" customWidth="1"/>
    <col min="21" max="21" width="15.375" style="76" customWidth="1"/>
    <col min="22" max="22" width="14.375" style="76" customWidth="1"/>
    <col min="23" max="16384" width="9.00390625" style="76" customWidth="1"/>
  </cols>
  <sheetData>
    <row r="1" spans="1:21" s="70" customFormat="1" ht="54" customHeight="1">
      <c r="A1" s="69"/>
      <c r="B1" s="69"/>
      <c r="E1" s="71" t="s">
        <v>38</v>
      </c>
      <c r="H1" s="72"/>
      <c r="M1" s="71" t="s">
        <v>26</v>
      </c>
      <c r="P1" s="72"/>
      <c r="R1" s="73" t="s">
        <v>39</v>
      </c>
      <c r="S1" s="73"/>
      <c r="T1" s="73"/>
      <c r="U1" s="73"/>
    </row>
    <row r="2" ht="27" customHeight="1" thickBot="1">
      <c r="V2" s="77" t="s">
        <v>0</v>
      </c>
    </row>
    <row r="3" spans="1:22" ht="28.5" customHeight="1">
      <c r="A3" s="171" t="s">
        <v>28</v>
      </c>
      <c r="B3" s="171"/>
      <c r="C3" s="172"/>
      <c r="D3" s="78"/>
      <c r="E3" s="79"/>
      <c r="F3" s="80" t="s">
        <v>23</v>
      </c>
      <c r="G3" s="79"/>
      <c r="H3" s="79"/>
      <c r="I3" s="79"/>
      <c r="J3" s="79"/>
      <c r="K3" s="80" t="s">
        <v>24</v>
      </c>
      <c r="L3" s="79"/>
      <c r="M3" s="79"/>
      <c r="N3" s="80" t="s">
        <v>1</v>
      </c>
      <c r="O3" s="79"/>
      <c r="P3" s="79"/>
      <c r="Q3" s="79"/>
      <c r="R3" s="79"/>
      <c r="S3" s="80" t="s">
        <v>2</v>
      </c>
      <c r="T3" s="80"/>
      <c r="U3" s="79"/>
      <c r="V3" s="79"/>
    </row>
    <row r="4" spans="1:22" ht="22.5" customHeight="1">
      <c r="A4" s="173"/>
      <c r="B4" s="173"/>
      <c r="C4" s="174"/>
      <c r="D4" s="81" t="s">
        <v>3</v>
      </c>
      <c r="E4" s="82"/>
      <c r="F4" s="82"/>
      <c r="G4" s="82"/>
      <c r="H4" s="82"/>
      <c r="I4" s="82"/>
      <c r="J4" s="82"/>
      <c r="K4" s="82"/>
      <c r="L4" s="83"/>
      <c r="M4" s="84" t="s">
        <v>4</v>
      </c>
      <c r="N4" s="82"/>
      <c r="O4" s="82"/>
      <c r="P4" s="82"/>
      <c r="Q4" s="82"/>
      <c r="R4" s="82"/>
      <c r="S4" s="82"/>
      <c r="T4" s="82"/>
      <c r="U4" s="83"/>
      <c r="V4" s="177" t="s">
        <v>5</v>
      </c>
    </row>
    <row r="5" spans="1:22" ht="25.5" customHeight="1">
      <c r="A5" s="173"/>
      <c r="B5" s="173"/>
      <c r="C5" s="174"/>
      <c r="D5" s="84" t="s">
        <v>6</v>
      </c>
      <c r="E5" s="81"/>
      <c r="F5" s="82"/>
      <c r="G5" s="83"/>
      <c r="H5" s="148" t="s">
        <v>7</v>
      </c>
      <c r="I5" s="149"/>
      <c r="J5" s="149"/>
      <c r="K5" s="150"/>
      <c r="L5" s="151" t="s">
        <v>8</v>
      </c>
      <c r="M5" s="84" t="s">
        <v>9</v>
      </c>
      <c r="N5" s="82"/>
      <c r="O5" s="82"/>
      <c r="P5" s="83"/>
      <c r="Q5" s="148" t="s">
        <v>10</v>
      </c>
      <c r="R5" s="149"/>
      <c r="S5" s="149"/>
      <c r="T5" s="150"/>
      <c r="U5" s="151" t="s">
        <v>8</v>
      </c>
      <c r="V5" s="178"/>
    </row>
    <row r="6" spans="1:22" ht="19.5" customHeight="1">
      <c r="A6" s="173"/>
      <c r="B6" s="173"/>
      <c r="C6" s="174"/>
      <c r="D6" s="154" t="s">
        <v>40</v>
      </c>
      <c r="E6" s="85" t="s">
        <v>41</v>
      </c>
      <c r="F6" s="86" t="s">
        <v>42</v>
      </c>
      <c r="G6" s="154" t="s">
        <v>14</v>
      </c>
      <c r="H6" s="86" t="s">
        <v>40</v>
      </c>
      <c r="I6" s="86" t="s">
        <v>43</v>
      </c>
      <c r="J6" s="154" t="s">
        <v>15</v>
      </c>
      <c r="K6" s="154" t="s">
        <v>14</v>
      </c>
      <c r="L6" s="152"/>
      <c r="M6" s="154" t="s">
        <v>40</v>
      </c>
      <c r="N6" s="85" t="s">
        <v>41</v>
      </c>
      <c r="O6" s="86" t="s">
        <v>42</v>
      </c>
      <c r="P6" s="154" t="s">
        <v>14</v>
      </c>
      <c r="Q6" s="86" t="s">
        <v>40</v>
      </c>
      <c r="R6" s="86" t="s">
        <v>43</v>
      </c>
      <c r="S6" s="154" t="s">
        <v>15</v>
      </c>
      <c r="T6" s="154" t="s">
        <v>14</v>
      </c>
      <c r="U6" s="152"/>
      <c r="V6" s="178"/>
    </row>
    <row r="7" spans="1:22" ht="11.25" customHeight="1">
      <c r="A7" s="173"/>
      <c r="B7" s="173"/>
      <c r="C7" s="174"/>
      <c r="D7" s="144"/>
      <c r="E7" s="87" t="s">
        <v>16</v>
      </c>
      <c r="F7" s="88"/>
      <c r="G7" s="144"/>
      <c r="H7" s="89"/>
      <c r="I7" s="89"/>
      <c r="J7" s="144"/>
      <c r="K7" s="144"/>
      <c r="L7" s="152"/>
      <c r="M7" s="144"/>
      <c r="N7" s="87" t="s">
        <v>16</v>
      </c>
      <c r="P7" s="144"/>
      <c r="Q7" s="89"/>
      <c r="R7" s="89"/>
      <c r="S7" s="144"/>
      <c r="T7" s="144"/>
      <c r="U7" s="152"/>
      <c r="V7" s="178"/>
    </row>
    <row r="8" spans="1:22" ht="48.75" customHeight="1" thickBot="1">
      <c r="A8" s="175"/>
      <c r="B8" s="175"/>
      <c r="C8" s="176"/>
      <c r="D8" s="145"/>
      <c r="E8" s="90" t="s">
        <v>31</v>
      </c>
      <c r="F8" s="90" t="s">
        <v>32</v>
      </c>
      <c r="G8" s="145"/>
      <c r="H8" s="90" t="s">
        <v>44</v>
      </c>
      <c r="I8" s="135" t="s">
        <v>45</v>
      </c>
      <c r="J8" s="145"/>
      <c r="K8" s="145"/>
      <c r="L8" s="153"/>
      <c r="M8" s="145"/>
      <c r="N8" s="90" t="s">
        <v>31</v>
      </c>
      <c r="O8" s="90" t="s">
        <v>32</v>
      </c>
      <c r="P8" s="145"/>
      <c r="Q8" s="90" t="s">
        <v>44</v>
      </c>
      <c r="R8" s="139" t="s">
        <v>52</v>
      </c>
      <c r="S8" s="145"/>
      <c r="T8" s="145"/>
      <c r="U8" s="153"/>
      <c r="V8" s="179"/>
    </row>
    <row r="9" spans="1:22" ht="18.75" customHeight="1">
      <c r="A9" s="91"/>
      <c r="B9" s="91"/>
      <c r="C9" s="92"/>
      <c r="D9" s="93"/>
      <c r="E9" s="94"/>
      <c r="F9" s="94"/>
      <c r="G9" s="95"/>
      <c r="H9" s="94"/>
      <c r="I9" s="96"/>
      <c r="J9" s="95"/>
      <c r="K9" s="95"/>
      <c r="L9" s="97"/>
      <c r="M9" s="98"/>
      <c r="N9" s="94"/>
      <c r="O9" s="94"/>
      <c r="P9" s="95"/>
      <c r="Q9" s="94"/>
      <c r="R9" s="96"/>
      <c r="S9" s="99"/>
      <c r="T9" s="95"/>
      <c r="U9" s="97"/>
      <c r="V9" s="95"/>
    </row>
    <row r="10" spans="1:27" s="102" customFormat="1" ht="19.5" customHeight="1">
      <c r="A10" s="159" t="s">
        <v>33</v>
      </c>
      <c r="B10" s="159"/>
      <c r="C10" s="159"/>
      <c r="D10" s="155">
        <f>SUM(D13:D20)</f>
        <v>65945780000</v>
      </c>
      <c r="E10" s="100">
        <f>E13+E15+E17+E19</f>
        <v>70440000000</v>
      </c>
      <c r="F10" s="100">
        <f>F13+F15+F17+F19</f>
        <v>0</v>
      </c>
      <c r="G10" s="155">
        <f>SUM(D10:F11)</f>
        <v>159785780000</v>
      </c>
      <c r="H10" s="100">
        <f>H13+H15+H17+H19</f>
        <v>0</v>
      </c>
      <c r="I10" s="155">
        <f>SUM(I13:I20)</f>
        <v>0</v>
      </c>
      <c r="J10" s="155">
        <f>SUM(J13:J20)</f>
        <v>0</v>
      </c>
      <c r="K10" s="168">
        <f>SUM(H10:J11)</f>
        <v>0</v>
      </c>
      <c r="L10" s="155">
        <f>G10+K10</f>
        <v>159785780000</v>
      </c>
      <c r="M10" s="155">
        <f>SUM(M13:M20)</f>
        <v>118402484120</v>
      </c>
      <c r="N10" s="100">
        <f>N13+N15+N17+N19</f>
        <v>61600000000</v>
      </c>
      <c r="O10" s="100">
        <f>O13+O15+O17+O19</f>
        <v>0</v>
      </c>
      <c r="P10" s="155">
        <f>SUM(M10:O11)</f>
        <v>203002484120</v>
      </c>
      <c r="Q10" s="100">
        <f>Q13+Q15+Q17+Q19</f>
        <v>8100000000</v>
      </c>
      <c r="R10" s="155">
        <f>SUM(R13:R20)</f>
        <v>0</v>
      </c>
      <c r="S10" s="155">
        <f>SUM(S13:S20)</f>
        <v>0</v>
      </c>
      <c r="T10" s="155">
        <f>SUM(Q10:S11)</f>
        <v>8100000000</v>
      </c>
      <c r="U10" s="155">
        <f>P10+T10</f>
        <v>211102484120</v>
      </c>
      <c r="V10" s="155">
        <f>L10-U10</f>
        <v>-51316704120</v>
      </c>
      <c r="W10" s="101"/>
      <c r="X10" s="101"/>
      <c r="Y10" s="101"/>
      <c r="Z10" s="101"/>
      <c r="AA10" s="101"/>
    </row>
    <row r="11" spans="1:27" s="102" customFormat="1" ht="19.5" customHeight="1">
      <c r="A11" s="159"/>
      <c r="B11" s="159"/>
      <c r="C11" s="159"/>
      <c r="D11" s="155"/>
      <c r="E11" s="33">
        <f>E14+E16+E18+E20</f>
        <v>23400000000</v>
      </c>
      <c r="F11" s="33">
        <f>F14+F16+F18+F20</f>
        <v>0</v>
      </c>
      <c r="G11" s="155"/>
      <c r="H11" s="33">
        <f>H14+H16+H18+H20</f>
        <v>0</v>
      </c>
      <c r="I11" s="155"/>
      <c r="J11" s="155"/>
      <c r="K11" s="168"/>
      <c r="L11" s="155"/>
      <c r="M11" s="155"/>
      <c r="N11" s="33">
        <f>N14+N16+N18+N20</f>
        <v>23000000000</v>
      </c>
      <c r="O11" s="33">
        <f>O14+O16+O18+O20</f>
        <v>0</v>
      </c>
      <c r="P11" s="155"/>
      <c r="Q11" s="33">
        <f>Q14+Q16+Q18+Q20</f>
        <v>0</v>
      </c>
      <c r="R11" s="155"/>
      <c r="S11" s="155"/>
      <c r="T11" s="155"/>
      <c r="U11" s="155"/>
      <c r="V11" s="155"/>
      <c r="W11" s="101"/>
      <c r="X11" s="101"/>
      <c r="Y11" s="101"/>
      <c r="Z11" s="101"/>
      <c r="AA11" s="101"/>
    </row>
    <row r="12" spans="1:27" s="102" customFormat="1" ht="11.25" customHeight="1">
      <c r="A12" s="142"/>
      <c r="B12" s="142"/>
      <c r="C12" s="142"/>
      <c r="D12" s="100"/>
      <c r="E12" s="33"/>
      <c r="F12" s="33"/>
      <c r="G12" s="100"/>
      <c r="H12" s="33"/>
      <c r="I12" s="100"/>
      <c r="J12" s="100"/>
      <c r="K12" s="143"/>
      <c r="L12" s="100"/>
      <c r="M12" s="100"/>
      <c r="N12" s="33"/>
      <c r="O12" s="33"/>
      <c r="P12" s="100"/>
      <c r="Q12" s="33"/>
      <c r="R12" s="100"/>
      <c r="S12" s="100"/>
      <c r="T12" s="100"/>
      <c r="U12" s="100"/>
      <c r="V12" s="100"/>
      <c r="W12" s="101"/>
      <c r="X12" s="101"/>
      <c r="Y12" s="101"/>
      <c r="Z12" s="101"/>
      <c r="AA12" s="101"/>
    </row>
    <row r="13" spans="1:27" s="102" customFormat="1" ht="23.25" customHeight="1">
      <c r="A13" s="169" t="s">
        <v>34</v>
      </c>
      <c r="B13" s="169"/>
      <c r="C13" s="169"/>
      <c r="D13" s="160">
        <v>18560000000</v>
      </c>
      <c r="E13" s="103">
        <v>10820000000</v>
      </c>
      <c r="F13" s="103"/>
      <c r="G13" s="158">
        <f>SUM(D13:F14)</f>
        <v>29380000000</v>
      </c>
      <c r="H13" s="103"/>
      <c r="I13" s="160"/>
      <c r="J13" s="160"/>
      <c r="K13" s="158">
        <f>SUM(H13:J14)</f>
        <v>0</v>
      </c>
      <c r="L13" s="158">
        <f>G13+K13</f>
        <v>29380000000</v>
      </c>
      <c r="M13" s="160">
        <v>18581048261</v>
      </c>
      <c r="N13" s="103">
        <v>11600000000</v>
      </c>
      <c r="O13" s="103"/>
      <c r="P13" s="158">
        <f>SUM(M13:O14)</f>
        <v>30181048261</v>
      </c>
      <c r="Q13" s="103"/>
      <c r="R13" s="160"/>
      <c r="S13" s="160"/>
      <c r="T13" s="158">
        <f>SUM(Q13:S14)</f>
        <v>0</v>
      </c>
      <c r="U13" s="158">
        <f>P13+T13</f>
        <v>30181048261</v>
      </c>
      <c r="V13" s="158">
        <f>L13-U13</f>
        <v>-801048261</v>
      </c>
      <c r="W13" s="101"/>
      <c r="X13" s="101"/>
      <c r="Y13" s="101"/>
      <c r="Z13" s="101"/>
      <c r="AA13" s="101"/>
    </row>
    <row r="14" spans="1:27" s="102" customFormat="1" ht="21" customHeight="1">
      <c r="A14" s="169"/>
      <c r="B14" s="169"/>
      <c r="C14" s="169"/>
      <c r="D14" s="160"/>
      <c r="E14" s="36"/>
      <c r="F14" s="36"/>
      <c r="G14" s="158"/>
      <c r="H14" s="36"/>
      <c r="I14" s="160"/>
      <c r="J14" s="160"/>
      <c r="K14" s="158"/>
      <c r="L14" s="158"/>
      <c r="M14" s="160"/>
      <c r="N14" s="36"/>
      <c r="O14" s="36"/>
      <c r="P14" s="158"/>
      <c r="Q14" s="36"/>
      <c r="R14" s="160"/>
      <c r="S14" s="160"/>
      <c r="T14" s="158"/>
      <c r="U14" s="158"/>
      <c r="V14" s="158"/>
      <c r="W14" s="101"/>
      <c r="X14" s="101"/>
      <c r="Y14" s="101"/>
      <c r="Z14" s="101"/>
      <c r="AA14" s="101"/>
    </row>
    <row r="15" spans="1:27" s="102" customFormat="1" ht="21" customHeight="1">
      <c r="A15" s="169" t="s">
        <v>46</v>
      </c>
      <c r="B15" s="169"/>
      <c r="C15" s="169"/>
      <c r="D15" s="160">
        <v>33000000000</v>
      </c>
      <c r="E15" s="103">
        <v>59620000000</v>
      </c>
      <c r="F15" s="103"/>
      <c r="G15" s="158">
        <f>SUM(D15:F16)</f>
        <v>116020000000</v>
      </c>
      <c r="H15" s="103"/>
      <c r="I15" s="160"/>
      <c r="J15" s="160"/>
      <c r="K15" s="158">
        <f>SUM(H15:J16)</f>
        <v>0</v>
      </c>
      <c r="L15" s="158">
        <f>G15+K15</f>
        <v>116020000000</v>
      </c>
      <c r="M15" s="160">
        <v>79911412716</v>
      </c>
      <c r="N15" s="103">
        <v>50000000000</v>
      </c>
      <c r="O15" s="103"/>
      <c r="P15" s="158">
        <f>SUM(M15:O16)</f>
        <v>152911412716</v>
      </c>
      <c r="Q15" s="103">
        <v>8100000000</v>
      </c>
      <c r="R15" s="160"/>
      <c r="S15" s="160"/>
      <c r="T15" s="158">
        <f>SUM(Q15:S16)</f>
        <v>8100000000</v>
      </c>
      <c r="U15" s="158">
        <f>P15+T15</f>
        <v>161011412716</v>
      </c>
      <c r="V15" s="158">
        <f>L15-U15</f>
        <v>-44991412716</v>
      </c>
      <c r="W15" s="101"/>
      <c r="X15" s="101"/>
      <c r="Y15" s="101"/>
      <c r="Z15" s="101"/>
      <c r="AA15" s="101"/>
    </row>
    <row r="16" spans="1:27" s="102" customFormat="1" ht="21" customHeight="1">
      <c r="A16" s="169"/>
      <c r="B16" s="169"/>
      <c r="C16" s="169"/>
      <c r="D16" s="160"/>
      <c r="E16" s="36">
        <v>23400000000</v>
      </c>
      <c r="F16" s="36"/>
      <c r="G16" s="158"/>
      <c r="H16" s="36"/>
      <c r="I16" s="160"/>
      <c r="J16" s="160"/>
      <c r="K16" s="158"/>
      <c r="L16" s="158"/>
      <c r="M16" s="160"/>
      <c r="N16" s="36">
        <v>23000000000</v>
      </c>
      <c r="O16" s="36"/>
      <c r="P16" s="158"/>
      <c r="Q16" s="36"/>
      <c r="R16" s="160"/>
      <c r="S16" s="160"/>
      <c r="T16" s="158"/>
      <c r="U16" s="158"/>
      <c r="V16" s="158"/>
      <c r="W16" s="101"/>
      <c r="X16" s="101"/>
      <c r="Y16" s="101"/>
      <c r="Z16" s="101"/>
      <c r="AA16" s="101"/>
    </row>
    <row r="17" spans="1:27" s="102" customFormat="1" ht="23.25" customHeight="1">
      <c r="A17" s="170" t="s">
        <v>47</v>
      </c>
      <c r="B17" s="170"/>
      <c r="C17" s="170"/>
      <c r="D17" s="160">
        <v>995780000</v>
      </c>
      <c r="E17" s="103"/>
      <c r="F17" s="103"/>
      <c r="G17" s="158">
        <f>SUM(D17:F18)</f>
        <v>995780000</v>
      </c>
      <c r="H17" s="103"/>
      <c r="I17" s="146"/>
      <c r="J17" s="146"/>
      <c r="K17" s="158">
        <f>SUM(H17:J18)</f>
        <v>0</v>
      </c>
      <c r="L17" s="158">
        <f>G17+K17</f>
        <v>995780000</v>
      </c>
      <c r="M17" s="160">
        <v>3000000000</v>
      </c>
      <c r="N17" s="103"/>
      <c r="O17" s="103"/>
      <c r="P17" s="158">
        <f>SUM(M17:O18)</f>
        <v>3000000000</v>
      </c>
      <c r="Q17" s="103"/>
      <c r="R17" s="146"/>
      <c r="S17" s="146"/>
      <c r="T17" s="158">
        <f>SUM(Q17:S18)</f>
        <v>0</v>
      </c>
      <c r="U17" s="158">
        <f>T17+P17</f>
        <v>3000000000</v>
      </c>
      <c r="V17" s="158">
        <f>L17-U17</f>
        <v>-2004220000</v>
      </c>
      <c r="W17" s="101"/>
      <c r="X17" s="101"/>
      <c r="Y17" s="101"/>
      <c r="Z17" s="101"/>
      <c r="AA17" s="101"/>
    </row>
    <row r="18" spans="1:27" s="102" customFormat="1" ht="21" customHeight="1">
      <c r="A18" s="170"/>
      <c r="B18" s="170"/>
      <c r="C18" s="170"/>
      <c r="D18" s="160"/>
      <c r="E18" s="36"/>
      <c r="F18" s="36"/>
      <c r="G18" s="158"/>
      <c r="H18" s="36"/>
      <c r="I18" s="146"/>
      <c r="J18" s="146"/>
      <c r="K18" s="158"/>
      <c r="L18" s="158"/>
      <c r="M18" s="160"/>
      <c r="N18" s="36"/>
      <c r="O18" s="36"/>
      <c r="P18" s="158"/>
      <c r="Q18" s="36"/>
      <c r="R18" s="146"/>
      <c r="S18" s="146"/>
      <c r="T18" s="158"/>
      <c r="U18" s="158"/>
      <c r="V18" s="158"/>
      <c r="W18" s="101"/>
      <c r="X18" s="101"/>
      <c r="Y18" s="101"/>
      <c r="Z18" s="101"/>
      <c r="AA18" s="101"/>
    </row>
    <row r="19" spans="1:27" s="102" customFormat="1" ht="21" customHeight="1">
      <c r="A19" s="170" t="s">
        <v>35</v>
      </c>
      <c r="B19" s="170"/>
      <c r="C19" s="170"/>
      <c r="D19" s="160">
        <v>13390000000</v>
      </c>
      <c r="E19" s="103"/>
      <c r="F19" s="103"/>
      <c r="G19" s="158">
        <f>SUM(D19:F20)</f>
        <v>13390000000</v>
      </c>
      <c r="H19" s="103"/>
      <c r="I19" s="160"/>
      <c r="J19" s="160"/>
      <c r="K19" s="158">
        <f>SUM(H19:J20)</f>
        <v>0</v>
      </c>
      <c r="L19" s="158">
        <f>G19+K19</f>
        <v>13390000000</v>
      </c>
      <c r="M19" s="160">
        <v>16910023143</v>
      </c>
      <c r="N19" s="103"/>
      <c r="O19" s="103"/>
      <c r="P19" s="158">
        <f>SUM(M19:O20)</f>
        <v>16910023143</v>
      </c>
      <c r="Q19" s="103"/>
      <c r="R19" s="160"/>
      <c r="S19" s="160"/>
      <c r="T19" s="158">
        <f>SUM(Q19:S20)</f>
        <v>0</v>
      </c>
      <c r="U19" s="158">
        <f>T19+P19</f>
        <v>16910023143</v>
      </c>
      <c r="V19" s="158">
        <f>L19-U19</f>
        <v>-3520023143</v>
      </c>
      <c r="W19" s="101"/>
      <c r="X19" s="101"/>
      <c r="Y19" s="101"/>
      <c r="Z19" s="101"/>
      <c r="AA19" s="101"/>
    </row>
    <row r="20" spans="1:27" s="102" customFormat="1" ht="21" customHeight="1">
      <c r="A20" s="170"/>
      <c r="B20" s="170"/>
      <c r="C20" s="170"/>
      <c r="D20" s="160"/>
      <c r="E20" s="36"/>
      <c r="F20" s="36"/>
      <c r="G20" s="158"/>
      <c r="H20" s="36"/>
      <c r="I20" s="160"/>
      <c r="J20" s="160"/>
      <c r="K20" s="158"/>
      <c r="L20" s="158"/>
      <c r="M20" s="160"/>
      <c r="N20" s="36"/>
      <c r="O20" s="36"/>
      <c r="P20" s="158"/>
      <c r="Q20" s="36"/>
      <c r="R20" s="160"/>
      <c r="S20" s="160"/>
      <c r="T20" s="158"/>
      <c r="U20" s="158"/>
      <c r="V20" s="158"/>
      <c r="W20" s="101"/>
      <c r="X20" s="101"/>
      <c r="Y20" s="101"/>
      <c r="Z20" s="101"/>
      <c r="AA20" s="101"/>
    </row>
    <row r="21" spans="1:27" s="102" customFormat="1" ht="16.5" customHeight="1">
      <c r="A21" s="127"/>
      <c r="B21" s="128"/>
      <c r="C21" s="129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30"/>
      <c r="U21" s="104"/>
      <c r="V21" s="104"/>
      <c r="W21" s="101"/>
      <c r="X21" s="101"/>
      <c r="Y21" s="101"/>
      <c r="Z21" s="101"/>
      <c r="AA21" s="101"/>
    </row>
    <row r="22" spans="1:27" s="102" customFormat="1" ht="19.5" customHeight="1">
      <c r="A22" s="159" t="s">
        <v>36</v>
      </c>
      <c r="B22" s="159"/>
      <c r="C22" s="159"/>
      <c r="D22" s="155">
        <f>SUM(D24:D27)</f>
        <v>80500000000</v>
      </c>
      <c r="E22" s="100">
        <f>E24+E26</f>
        <v>0</v>
      </c>
      <c r="F22" s="100">
        <f>F24+F26</f>
        <v>0</v>
      </c>
      <c r="G22" s="155">
        <f>SUM(D22:F23)</f>
        <v>80500000000</v>
      </c>
      <c r="H22" s="100">
        <f>H24+H26</f>
        <v>0</v>
      </c>
      <c r="I22" s="155">
        <f>SUM(I24:I27)</f>
        <v>0</v>
      </c>
      <c r="J22" s="155">
        <f>SUM(J24:J27)</f>
        <v>0</v>
      </c>
      <c r="K22" s="155">
        <f>SUM(H22:J23)</f>
        <v>0</v>
      </c>
      <c r="L22" s="155">
        <f>G22+K22</f>
        <v>80500000000</v>
      </c>
      <c r="M22" s="155">
        <f>SUM(M24:M27)</f>
        <v>114278200000</v>
      </c>
      <c r="N22" s="100">
        <f>N24+N26</f>
        <v>0</v>
      </c>
      <c r="O22" s="100">
        <f>O24+O26</f>
        <v>0</v>
      </c>
      <c r="P22" s="155">
        <f>SUM(M22:O23)</f>
        <v>114278200000</v>
      </c>
      <c r="Q22" s="100">
        <f>Q24+Q26</f>
        <v>0</v>
      </c>
      <c r="R22" s="155">
        <f>SUM(R24:R27)</f>
        <v>0</v>
      </c>
      <c r="S22" s="155">
        <f>SUM(S24:S27)</f>
        <v>0</v>
      </c>
      <c r="T22" s="155">
        <f>SUM(Q22:S23)</f>
        <v>0</v>
      </c>
      <c r="U22" s="155">
        <f>T22+P22</f>
        <v>114278200000</v>
      </c>
      <c r="V22" s="155">
        <f>L22-U22</f>
        <v>-33778200000</v>
      </c>
      <c r="W22" s="101"/>
      <c r="X22" s="101"/>
      <c r="Y22" s="101"/>
      <c r="Z22" s="101"/>
      <c r="AA22" s="101"/>
    </row>
    <row r="23" spans="1:27" s="102" customFormat="1" ht="19.5" customHeight="1">
      <c r="A23" s="159"/>
      <c r="B23" s="159"/>
      <c r="C23" s="159"/>
      <c r="D23" s="155"/>
      <c r="E23" s="33">
        <f>E25+E27</f>
        <v>0</v>
      </c>
      <c r="F23" s="33">
        <f>F25+F27</f>
        <v>0</v>
      </c>
      <c r="G23" s="155"/>
      <c r="H23" s="33">
        <f>H25+H27</f>
        <v>0</v>
      </c>
      <c r="I23" s="155"/>
      <c r="J23" s="155"/>
      <c r="K23" s="155"/>
      <c r="L23" s="155"/>
      <c r="M23" s="155"/>
      <c r="N23" s="33">
        <f>N25+N27</f>
        <v>0</v>
      </c>
      <c r="O23" s="33">
        <f>O25+O27</f>
        <v>0</v>
      </c>
      <c r="P23" s="155"/>
      <c r="Q23" s="33">
        <f>Q25+Q27</f>
        <v>0</v>
      </c>
      <c r="R23" s="155"/>
      <c r="S23" s="155"/>
      <c r="T23" s="155"/>
      <c r="U23" s="155"/>
      <c r="V23" s="155"/>
      <c r="W23" s="101"/>
      <c r="X23" s="101"/>
      <c r="Y23" s="101"/>
      <c r="Z23" s="101"/>
      <c r="AA23" s="101"/>
    </row>
    <row r="24" spans="1:27" s="102" customFormat="1" ht="21" customHeight="1">
      <c r="A24" s="167" t="s">
        <v>37</v>
      </c>
      <c r="B24" s="167"/>
      <c r="C24" s="167"/>
      <c r="D24" s="166">
        <v>80500000000</v>
      </c>
      <c r="E24" s="103"/>
      <c r="F24" s="103"/>
      <c r="G24" s="164">
        <f>SUM(D24:F25)</f>
        <v>80500000000</v>
      </c>
      <c r="H24" s="103"/>
      <c r="I24" s="166"/>
      <c r="J24" s="166"/>
      <c r="K24" s="164">
        <f>SUM(H24:J25)</f>
        <v>0</v>
      </c>
      <c r="L24" s="164">
        <f>SUM(G24+K24)</f>
        <v>80500000000</v>
      </c>
      <c r="M24" s="166">
        <v>112278200000</v>
      </c>
      <c r="N24" s="103"/>
      <c r="O24" s="103"/>
      <c r="P24" s="158">
        <f>SUM(M24:O25)</f>
        <v>112278200000</v>
      </c>
      <c r="Q24" s="103"/>
      <c r="R24" s="166"/>
      <c r="S24" s="166"/>
      <c r="T24" s="158">
        <f>SUM(Q24:S25)</f>
        <v>0</v>
      </c>
      <c r="U24" s="158">
        <f>T24+P24</f>
        <v>112278200000</v>
      </c>
      <c r="V24" s="158">
        <f>L24-U24</f>
        <v>-31778200000</v>
      </c>
      <c r="W24" s="101"/>
      <c r="X24" s="101"/>
      <c r="Y24" s="101"/>
      <c r="Z24" s="101"/>
      <c r="AA24" s="101"/>
    </row>
    <row r="25" spans="1:27" s="102" customFormat="1" ht="21" customHeight="1">
      <c r="A25" s="167"/>
      <c r="B25" s="167"/>
      <c r="C25" s="167"/>
      <c r="D25" s="166"/>
      <c r="E25" s="36"/>
      <c r="F25" s="36"/>
      <c r="G25" s="164"/>
      <c r="H25" s="36"/>
      <c r="I25" s="166"/>
      <c r="J25" s="166"/>
      <c r="K25" s="164"/>
      <c r="L25" s="164"/>
      <c r="M25" s="166"/>
      <c r="N25" s="36"/>
      <c r="O25" s="36"/>
      <c r="P25" s="158"/>
      <c r="Q25" s="36"/>
      <c r="R25" s="166"/>
      <c r="S25" s="166"/>
      <c r="T25" s="158"/>
      <c r="U25" s="158"/>
      <c r="V25" s="158"/>
      <c r="W25" s="101"/>
      <c r="X25" s="101"/>
      <c r="Y25" s="101"/>
      <c r="Z25" s="101"/>
      <c r="AA25" s="101"/>
    </row>
    <row r="26" spans="1:27" s="137" customFormat="1" ht="21" customHeight="1">
      <c r="A26" s="167" t="s">
        <v>48</v>
      </c>
      <c r="B26" s="167"/>
      <c r="C26" s="167"/>
      <c r="D26" s="166"/>
      <c r="E26" s="131"/>
      <c r="F26" s="131"/>
      <c r="G26" s="164">
        <f>SUM(D26:F27)</f>
        <v>0</v>
      </c>
      <c r="H26" s="131"/>
      <c r="I26" s="166"/>
      <c r="J26" s="166"/>
      <c r="K26" s="164">
        <f>SUM(H26:J27)</f>
        <v>0</v>
      </c>
      <c r="L26" s="164">
        <f>SUM(G26+K26)</f>
        <v>0</v>
      </c>
      <c r="M26" s="166">
        <v>2000000000</v>
      </c>
      <c r="N26" s="131"/>
      <c r="O26" s="131"/>
      <c r="P26" s="164">
        <f>SUM(M26:O27)</f>
        <v>2000000000</v>
      </c>
      <c r="Q26" s="131"/>
      <c r="R26" s="166"/>
      <c r="S26" s="166"/>
      <c r="T26" s="164">
        <f>SUM(Q26:S27)</f>
        <v>0</v>
      </c>
      <c r="U26" s="164">
        <f>T26+P26</f>
        <v>2000000000</v>
      </c>
      <c r="V26" s="164">
        <f>L26-U26</f>
        <v>-2000000000</v>
      </c>
      <c r="W26" s="136"/>
      <c r="X26" s="136"/>
      <c r="Y26" s="136"/>
      <c r="Z26" s="136"/>
      <c r="AA26" s="136"/>
    </row>
    <row r="27" spans="1:27" s="137" customFormat="1" ht="21" customHeight="1">
      <c r="A27" s="167"/>
      <c r="B27" s="167"/>
      <c r="C27" s="167"/>
      <c r="D27" s="166"/>
      <c r="E27" s="138"/>
      <c r="F27" s="138"/>
      <c r="G27" s="164"/>
      <c r="H27" s="138"/>
      <c r="I27" s="166"/>
      <c r="J27" s="166"/>
      <c r="K27" s="164"/>
      <c r="L27" s="164"/>
      <c r="M27" s="166"/>
      <c r="N27" s="138"/>
      <c r="O27" s="138"/>
      <c r="P27" s="164"/>
      <c r="Q27" s="138"/>
      <c r="R27" s="166"/>
      <c r="S27" s="166"/>
      <c r="T27" s="164"/>
      <c r="U27" s="164"/>
      <c r="V27" s="164"/>
      <c r="W27" s="136"/>
      <c r="X27" s="136"/>
      <c r="Y27" s="136"/>
      <c r="Z27" s="136"/>
      <c r="AA27" s="136"/>
    </row>
    <row r="28" spans="1:27" ht="9" customHeight="1">
      <c r="A28" s="211"/>
      <c r="B28" s="132"/>
      <c r="C28" s="212"/>
      <c r="D28" s="133"/>
      <c r="E28" s="133"/>
      <c r="F28" s="133"/>
      <c r="G28" s="133"/>
      <c r="H28" s="213"/>
      <c r="I28" s="213"/>
      <c r="J28" s="213"/>
      <c r="K28" s="213"/>
      <c r="L28" s="133"/>
      <c r="M28" s="213"/>
      <c r="N28" s="133"/>
      <c r="O28" s="213"/>
      <c r="P28" s="133"/>
      <c r="Q28" s="213"/>
      <c r="R28" s="213"/>
      <c r="S28" s="213"/>
      <c r="T28" s="134"/>
      <c r="U28" s="133"/>
      <c r="V28" s="133"/>
      <c r="W28" s="109"/>
      <c r="X28" s="109"/>
      <c r="Y28" s="109"/>
      <c r="Z28" s="109"/>
      <c r="AA28" s="109"/>
    </row>
    <row r="29" spans="1:27" s="102" customFormat="1" ht="24.75" customHeight="1">
      <c r="A29" s="165" t="s">
        <v>49</v>
      </c>
      <c r="B29" s="165"/>
      <c r="C29" s="165"/>
      <c r="D29" s="162">
        <f>D31</f>
        <v>1200000000</v>
      </c>
      <c r="E29" s="110">
        <f>E31</f>
        <v>0</v>
      </c>
      <c r="F29" s="110">
        <f>F31</f>
        <v>0</v>
      </c>
      <c r="G29" s="162">
        <f>SUM(D29:F30)</f>
        <v>1200000000</v>
      </c>
      <c r="H29" s="110">
        <f>H31</f>
        <v>0</v>
      </c>
      <c r="I29" s="162">
        <f>I31</f>
        <v>0</v>
      </c>
      <c r="J29" s="162">
        <f>J31</f>
        <v>0</v>
      </c>
      <c r="K29" s="162">
        <f>SUM(H29:J30)</f>
        <v>0</v>
      </c>
      <c r="L29" s="162">
        <f>G29+K29</f>
        <v>1200000000</v>
      </c>
      <c r="M29" s="162">
        <f>M31</f>
        <v>7787500000</v>
      </c>
      <c r="N29" s="110">
        <f>N31</f>
        <v>0</v>
      </c>
      <c r="O29" s="110">
        <f>O31</f>
        <v>0</v>
      </c>
      <c r="P29" s="162">
        <f>SUM(M29:O30)</f>
        <v>7787500000</v>
      </c>
      <c r="Q29" s="110">
        <f>Q31</f>
        <v>0</v>
      </c>
      <c r="R29" s="162">
        <f>R31</f>
        <v>0</v>
      </c>
      <c r="S29" s="162">
        <f>S31</f>
        <v>0</v>
      </c>
      <c r="T29" s="162">
        <f>SUM(Q29:S30)</f>
        <v>0</v>
      </c>
      <c r="U29" s="162">
        <f>T29+P29</f>
        <v>7787500000</v>
      </c>
      <c r="V29" s="162">
        <f>L29-U29</f>
        <v>-6587500000</v>
      </c>
      <c r="W29" s="101"/>
      <c r="X29" s="101"/>
      <c r="Y29" s="101"/>
      <c r="Z29" s="101"/>
      <c r="AA29" s="101"/>
    </row>
    <row r="30" spans="1:27" s="102" customFormat="1" ht="24.75" customHeight="1">
      <c r="A30" s="165"/>
      <c r="B30" s="165"/>
      <c r="C30" s="165"/>
      <c r="D30" s="162"/>
      <c r="E30" s="111">
        <f>E32</f>
        <v>0</v>
      </c>
      <c r="F30" s="111">
        <f>F32</f>
        <v>0</v>
      </c>
      <c r="G30" s="162"/>
      <c r="H30" s="111">
        <f>H32</f>
        <v>0</v>
      </c>
      <c r="I30" s="162"/>
      <c r="J30" s="162"/>
      <c r="K30" s="162"/>
      <c r="L30" s="162"/>
      <c r="M30" s="162"/>
      <c r="N30" s="111">
        <f>N32</f>
        <v>0</v>
      </c>
      <c r="O30" s="111">
        <f>O32</f>
        <v>0</v>
      </c>
      <c r="P30" s="162"/>
      <c r="Q30" s="111">
        <f>Q32</f>
        <v>0</v>
      </c>
      <c r="R30" s="162"/>
      <c r="S30" s="162"/>
      <c r="T30" s="162"/>
      <c r="U30" s="162"/>
      <c r="V30" s="162"/>
      <c r="W30" s="101"/>
      <c r="X30" s="101"/>
      <c r="Y30" s="101"/>
      <c r="Z30" s="101"/>
      <c r="AA30" s="101"/>
    </row>
    <row r="31" spans="1:27" s="102" customFormat="1" ht="21" customHeight="1">
      <c r="A31" s="163" t="s">
        <v>20</v>
      </c>
      <c r="B31" s="163"/>
      <c r="C31" s="163"/>
      <c r="D31" s="160">
        <v>1200000000</v>
      </c>
      <c r="E31" s="103"/>
      <c r="F31" s="103"/>
      <c r="G31" s="161">
        <f>SUM(D31:F32)</f>
        <v>1200000000</v>
      </c>
      <c r="H31" s="103"/>
      <c r="I31" s="160"/>
      <c r="J31" s="160"/>
      <c r="K31" s="158">
        <f>SUM(H31:J32)</f>
        <v>0</v>
      </c>
      <c r="L31" s="158">
        <f>G31+K31</f>
        <v>1200000000</v>
      </c>
      <c r="M31" s="160">
        <v>7787500000</v>
      </c>
      <c r="N31" s="103"/>
      <c r="O31" s="103"/>
      <c r="P31" s="161">
        <f>SUM(M31:O32)</f>
        <v>7787500000</v>
      </c>
      <c r="Q31" s="103"/>
      <c r="R31" s="160"/>
      <c r="S31" s="160"/>
      <c r="T31" s="158">
        <f>SUM(Q31:S32)</f>
        <v>0</v>
      </c>
      <c r="U31" s="158">
        <f>T31+P31</f>
        <v>7787500000</v>
      </c>
      <c r="V31" s="158">
        <f>L31-U31</f>
        <v>-6587500000</v>
      </c>
      <c r="W31" s="101"/>
      <c r="X31" s="101"/>
      <c r="Y31" s="101"/>
      <c r="Z31" s="101"/>
      <c r="AA31" s="101"/>
    </row>
    <row r="32" spans="1:27" s="102" customFormat="1" ht="21" customHeight="1">
      <c r="A32" s="163"/>
      <c r="B32" s="163"/>
      <c r="C32" s="163"/>
      <c r="D32" s="160"/>
      <c r="E32" s="36"/>
      <c r="F32" s="36"/>
      <c r="G32" s="161"/>
      <c r="H32" s="36"/>
      <c r="I32" s="160"/>
      <c r="J32" s="160"/>
      <c r="K32" s="158"/>
      <c r="L32" s="158"/>
      <c r="M32" s="160"/>
      <c r="N32" s="36"/>
      <c r="O32" s="36"/>
      <c r="P32" s="161"/>
      <c r="Q32" s="36"/>
      <c r="R32" s="160"/>
      <c r="S32" s="160"/>
      <c r="T32" s="158"/>
      <c r="U32" s="158"/>
      <c r="V32" s="158"/>
      <c r="W32" s="101"/>
      <c r="X32" s="101"/>
      <c r="Y32" s="101"/>
      <c r="Z32" s="101"/>
      <c r="AA32" s="101"/>
    </row>
    <row r="33" spans="1:27" ht="49.5" customHeight="1">
      <c r="A33" s="113"/>
      <c r="B33" s="113"/>
      <c r="C33" s="113"/>
      <c r="D33" s="103"/>
      <c r="E33" s="36"/>
      <c r="F33" s="36"/>
      <c r="G33" s="104"/>
      <c r="H33" s="36"/>
      <c r="I33" s="103"/>
      <c r="J33" s="103"/>
      <c r="K33" s="112"/>
      <c r="L33" s="104"/>
      <c r="M33" s="103"/>
      <c r="N33" s="36"/>
      <c r="O33" s="36"/>
      <c r="P33" s="104"/>
      <c r="Q33" s="36"/>
      <c r="R33" s="103"/>
      <c r="S33" s="103"/>
      <c r="T33" s="104"/>
      <c r="U33" s="104"/>
      <c r="V33" s="104"/>
      <c r="W33" s="109"/>
      <c r="X33" s="109"/>
      <c r="Y33" s="109"/>
      <c r="Z33" s="109"/>
      <c r="AA33" s="109"/>
    </row>
    <row r="34" spans="1:27" ht="49.5" customHeight="1">
      <c r="A34" s="113"/>
      <c r="B34" s="113"/>
      <c r="C34" s="113"/>
      <c r="D34" s="103"/>
      <c r="E34" s="36"/>
      <c r="F34" s="36"/>
      <c r="G34" s="104"/>
      <c r="H34" s="36"/>
      <c r="I34" s="103"/>
      <c r="J34" s="103"/>
      <c r="K34" s="112"/>
      <c r="L34" s="104"/>
      <c r="M34" s="103"/>
      <c r="N34" s="36"/>
      <c r="O34" s="36"/>
      <c r="P34" s="104"/>
      <c r="Q34" s="36"/>
      <c r="R34" s="103"/>
      <c r="S34" s="103"/>
      <c r="T34" s="104"/>
      <c r="U34" s="104"/>
      <c r="V34" s="104"/>
      <c r="W34" s="109"/>
      <c r="X34" s="109"/>
      <c r="Y34" s="109"/>
      <c r="Z34" s="109"/>
      <c r="AA34" s="109"/>
    </row>
    <row r="35" spans="1:27" ht="49.5" customHeight="1">
      <c r="A35" s="113"/>
      <c r="B35" s="113"/>
      <c r="C35" s="113"/>
      <c r="D35" s="103"/>
      <c r="E35" s="36"/>
      <c r="F35" s="36"/>
      <c r="G35" s="104"/>
      <c r="H35" s="36"/>
      <c r="I35" s="103"/>
      <c r="J35" s="103"/>
      <c r="K35" s="112"/>
      <c r="L35" s="104"/>
      <c r="M35" s="103"/>
      <c r="N35" s="36"/>
      <c r="O35" s="36"/>
      <c r="P35" s="104"/>
      <c r="Q35" s="36"/>
      <c r="R35" s="103"/>
      <c r="S35" s="103"/>
      <c r="T35" s="104"/>
      <c r="U35" s="104"/>
      <c r="V35" s="104"/>
      <c r="W35" s="109"/>
      <c r="X35" s="109"/>
      <c r="Y35" s="109"/>
      <c r="Z35" s="109"/>
      <c r="AA35" s="109"/>
    </row>
    <row r="36" spans="1:27" ht="49.5" customHeight="1">
      <c r="A36" s="113"/>
      <c r="B36" s="113"/>
      <c r="C36" s="113"/>
      <c r="D36" s="103"/>
      <c r="E36" s="36"/>
      <c r="F36" s="36"/>
      <c r="G36" s="104"/>
      <c r="H36" s="36"/>
      <c r="I36" s="103"/>
      <c r="J36" s="103"/>
      <c r="K36" s="112"/>
      <c r="L36" s="104"/>
      <c r="M36" s="103"/>
      <c r="N36" s="36"/>
      <c r="O36" s="36"/>
      <c r="P36" s="104"/>
      <c r="Q36" s="36"/>
      <c r="R36" s="103"/>
      <c r="S36" s="103"/>
      <c r="T36" s="104"/>
      <c r="U36" s="104"/>
      <c r="V36" s="104"/>
      <c r="W36" s="109"/>
      <c r="X36" s="109"/>
      <c r="Y36" s="109"/>
      <c r="Z36" s="109"/>
      <c r="AA36" s="109"/>
    </row>
    <row r="37" spans="1:27" ht="45.75" customHeight="1">
      <c r="A37" s="114"/>
      <c r="B37" s="106"/>
      <c r="C37" s="11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7"/>
      <c r="V37" s="107"/>
      <c r="W37" s="109"/>
      <c r="X37" s="109"/>
      <c r="Y37" s="109"/>
      <c r="Z37" s="109"/>
      <c r="AA37" s="109"/>
    </row>
    <row r="38" spans="1:27" ht="12.75" customHeight="1">
      <c r="A38" s="114"/>
      <c r="B38" s="106"/>
      <c r="C38" s="11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7"/>
      <c r="V38" s="107"/>
      <c r="W38" s="109"/>
      <c r="X38" s="109"/>
      <c r="Y38" s="109"/>
      <c r="Z38" s="109"/>
      <c r="AA38" s="109"/>
    </row>
    <row r="39" spans="1:27" ht="12.75" customHeight="1">
      <c r="A39" s="114"/>
      <c r="B39" s="106"/>
      <c r="C39" s="11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  <c r="U39" s="107"/>
      <c r="V39" s="107"/>
      <c r="W39" s="109"/>
      <c r="X39" s="109"/>
      <c r="Y39" s="109"/>
      <c r="Z39" s="109"/>
      <c r="AA39" s="109"/>
    </row>
    <row r="40" spans="1:27" ht="19.5" customHeight="1">
      <c r="A40" s="105"/>
      <c r="B40" s="116"/>
      <c r="C40" s="11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107"/>
      <c r="V40" s="107"/>
      <c r="W40" s="109"/>
      <c r="X40" s="109"/>
      <c r="Y40" s="109"/>
      <c r="Z40" s="109"/>
      <c r="AA40" s="109"/>
    </row>
    <row r="41" spans="1:27" s="119" customFormat="1" ht="21.75" customHeight="1">
      <c r="A41" s="159" t="s">
        <v>50</v>
      </c>
      <c r="B41" s="159"/>
      <c r="C41" s="159"/>
      <c r="D41" s="155">
        <f>D10+D22+D29</f>
        <v>147645780000</v>
      </c>
      <c r="E41" s="100">
        <f>E10+E22+E29</f>
        <v>70440000000</v>
      </c>
      <c r="F41" s="100">
        <f>F10+F22+F29</f>
        <v>0</v>
      </c>
      <c r="G41" s="155">
        <f>SUM(D41:F42)</f>
        <v>241485780000</v>
      </c>
      <c r="H41" s="100">
        <f>H10+H22+H29</f>
        <v>0</v>
      </c>
      <c r="I41" s="157">
        <f>I10+I22+I29</f>
        <v>0</v>
      </c>
      <c r="J41" s="157">
        <f>J10+J22+J29</f>
        <v>0</v>
      </c>
      <c r="K41" s="157">
        <f>SUM(H41:J42)</f>
        <v>0</v>
      </c>
      <c r="L41" s="155">
        <f>L10+L22+L29</f>
        <v>241485780000</v>
      </c>
      <c r="M41" s="155">
        <f>M10+M22+M29</f>
        <v>240468184120</v>
      </c>
      <c r="N41" s="100">
        <f>N10+N22+N29</f>
        <v>61600000000</v>
      </c>
      <c r="O41" s="100">
        <f>O10+O22+O29</f>
        <v>0</v>
      </c>
      <c r="P41" s="157">
        <f>SUM(M41:O42)</f>
        <v>325068184120</v>
      </c>
      <c r="Q41" s="100">
        <f>Q10+Q22+Q29</f>
        <v>8100000000</v>
      </c>
      <c r="R41" s="157">
        <f>R10+R22+R29</f>
        <v>0</v>
      </c>
      <c r="S41" s="157">
        <f>S10+S22+S29</f>
        <v>0</v>
      </c>
      <c r="T41" s="155">
        <f>SUM(Q41:S42)</f>
        <v>8100000000</v>
      </c>
      <c r="U41" s="155">
        <f>P41+T41</f>
        <v>333168184120</v>
      </c>
      <c r="V41" s="155">
        <f>L41-U41</f>
        <v>-91682404120</v>
      </c>
      <c r="W41" s="118"/>
      <c r="X41" s="118"/>
      <c r="Y41" s="118"/>
      <c r="Z41" s="118"/>
      <c r="AA41" s="118"/>
    </row>
    <row r="42" spans="1:27" s="102" customFormat="1" ht="21.75" customHeight="1">
      <c r="A42" s="159"/>
      <c r="B42" s="159"/>
      <c r="C42" s="159"/>
      <c r="D42" s="155"/>
      <c r="E42" s="33">
        <f>E11+E23+E30</f>
        <v>23400000000</v>
      </c>
      <c r="F42" s="33">
        <f>F11+F23+F30</f>
        <v>0</v>
      </c>
      <c r="G42" s="155"/>
      <c r="H42" s="33">
        <f>H11+H23+H30</f>
        <v>0</v>
      </c>
      <c r="I42" s="157"/>
      <c r="J42" s="157"/>
      <c r="K42" s="157"/>
      <c r="L42" s="155"/>
      <c r="M42" s="155"/>
      <c r="N42" s="33">
        <f>N11+N23+N30</f>
        <v>23000000000</v>
      </c>
      <c r="O42" s="33">
        <f>O11+O23+O30</f>
        <v>0</v>
      </c>
      <c r="P42" s="157"/>
      <c r="Q42" s="33">
        <f>Q11+Q23+Q30</f>
        <v>0</v>
      </c>
      <c r="R42" s="157"/>
      <c r="S42" s="157"/>
      <c r="T42" s="155"/>
      <c r="U42" s="155"/>
      <c r="V42" s="155"/>
      <c r="W42" s="101"/>
      <c r="X42" s="101"/>
      <c r="Y42" s="101"/>
      <c r="Z42" s="101"/>
      <c r="AA42" s="101"/>
    </row>
    <row r="43" spans="1:27" s="125" customFormat="1" ht="13.5" customHeight="1" thickBot="1">
      <c r="A43" s="120"/>
      <c r="B43" s="120"/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3"/>
      <c r="V43" s="122"/>
      <c r="W43" s="124"/>
      <c r="X43" s="124"/>
      <c r="Y43" s="124"/>
      <c r="Z43" s="124"/>
      <c r="AA43" s="124"/>
    </row>
    <row r="44" spans="1:27" ht="32.25" customHeight="1">
      <c r="A44" s="156" t="s">
        <v>51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26"/>
      <c r="N44" s="126"/>
      <c r="O44" s="126"/>
      <c r="P44" s="126"/>
      <c r="Q44" s="126"/>
      <c r="R44" s="126"/>
      <c r="S44" s="126"/>
      <c r="T44" s="126"/>
      <c r="U44" s="126"/>
      <c r="V44" s="109"/>
      <c r="W44" s="109"/>
      <c r="X44" s="109"/>
      <c r="Y44" s="109"/>
      <c r="Z44" s="109"/>
      <c r="AA44" s="109"/>
    </row>
  </sheetData>
  <mergeCells count="169">
    <mergeCell ref="J22:J23"/>
    <mergeCell ref="K22:K23"/>
    <mergeCell ref="L22:L23"/>
    <mergeCell ref="M22:M23"/>
    <mergeCell ref="A22:C23"/>
    <mergeCell ref="D22:D23"/>
    <mergeCell ref="G22:G23"/>
    <mergeCell ref="I22:I23"/>
    <mergeCell ref="U22:U23"/>
    <mergeCell ref="V22:V23"/>
    <mergeCell ref="P17:P18"/>
    <mergeCell ref="R17:R18"/>
    <mergeCell ref="P22:P23"/>
    <mergeCell ref="R22:R23"/>
    <mergeCell ref="S22:S23"/>
    <mergeCell ref="T22:T23"/>
    <mergeCell ref="S17:S18"/>
    <mergeCell ref="T17:T18"/>
    <mergeCell ref="U15:U16"/>
    <mergeCell ref="V15:V16"/>
    <mergeCell ref="U17:U18"/>
    <mergeCell ref="V17:V18"/>
    <mergeCell ref="A17:C18"/>
    <mergeCell ref="D17:D18"/>
    <mergeCell ref="G17:G18"/>
    <mergeCell ref="I17:I18"/>
    <mergeCell ref="J17:J18"/>
    <mergeCell ref="K17:K18"/>
    <mergeCell ref="L17:L18"/>
    <mergeCell ref="M17:M18"/>
    <mergeCell ref="P15:P16"/>
    <mergeCell ref="R15:R16"/>
    <mergeCell ref="S15:S16"/>
    <mergeCell ref="T15:T16"/>
    <mergeCell ref="U13:U14"/>
    <mergeCell ref="V13:V14"/>
    <mergeCell ref="A15:C16"/>
    <mergeCell ref="D15:D16"/>
    <mergeCell ref="G15:G16"/>
    <mergeCell ref="I15:I16"/>
    <mergeCell ref="J15:J16"/>
    <mergeCell ref="K15:K16"/>
    <mergeCell ref="L15:L16"/>
    <mergeCell ref="M15:M16"/>
    <mergeCell ref="P13:P14"/>
    <mergeCell ref="R13:R14"/>
    <mergeCell ref="S13:S14"/>
    <mergeCell ref="T13:T14"/>
    <mergeCell ref="A13:C14"/>
    <mergeCell ref="D13:D14"/>
    <mergeCell ref="G13:G14"/>
    <mergeCell ref="I13:I14"/>
    <mergeCell ref="J13:J14"/>
    <mergeCell ref="K13:K14"/>
    <mergeCell ref="L13:L14"/>
    <mergeCell ref="M13:M14"/>
    <mergeCell ref="U10:U11"/>
    <mergeCell ref="V10:V11"/>
    <mergeCell ref="P10:P11"/>
    <mergeCell ref="R10:R11"/>
    <mergeCell ref="S10:S11"/>
    <mergeCell ref="T10:T11"/>
    <mergeCell ref="J10:J11"/>
    <mergeCell ref="K10:K11"/>
    <mergeCell ref="L10:L11"/>
    <mergeCell ref="M10:M11"/>
    <mergeCell ref="A10:C11"/>
    <mergeCell ref="D10:D11"/>
    <mergeCell ref="G10:G11"/>
    <mergeCell ref="I10:I11"/>
    <mergeCell ref="M6:M8"/>
    <mergeCell ref="P6:P8"/>
    <mergeCell ref="S6:S8"/>
    <mergeCell ref="T6:T8"/>
    <mergeCell ref="A3:C8"/>
    <mergeCell ref="V4:V8"/>
    <mergeCell ref="H5:K5"/>
    <mergeCell ref="L5:L8"/>
    <mergeCell ref="Q5:T5"/>
    <mergeCell ref="U5:U8"/>
    <mergeCell ref="D6:D8"/>
    <mergeCell ref="G6:G8"/>
    <mergeCell ref="J6:J8"/>
    <mergeCell ref="K6:K8"/>
    <mergeCell ref="A19:C20"/>
    <mergeCell ref="D19:D20"/>
    <mergeCell ref="G19:G20"/>
    <mergeCell ref="I19:I20"/>
    <mergeCell ref="J19:J20"/>
    <mergeCell ref="K19:K20"/>
    <mergeCell ref="L19:L20"/>
    <mergeCell ref="M19:M20"/>
    <mergeCell ref="P19:P20"/>
    <mergeCell ref="R19:R20"/>
    <mergeCell ref="S19:S20"/>
    <mergeCell ref="T19:T20"/>
    <mergeCell ref="U19:U20"/>
    <mergeCell ref="V19:V20"/>
    <mergeCell ref="A24:C25"/>
    <mergeCell ref="D24:D25"/>
    <mergeCell ref="G24:G25"/>
    <mergeCell ref="I24:I25"/>
    <mergeCell ref="J24:J25"/>
    <mergeCell ref="K24:K25"/>
    <mergeCell ref="L24:L25"/>
    <mergeCell ref="M24:M25"/>
    <mergeCell ref="P24:P25"/>
    <mergeCell ref="R24:R25"/>
    <mergeCell ref="S24:S25"/>
    <mergeCell ref="T24:T25"/>
    <mergeCell ref="U24:U25"/>
    <mergeCell ref="V24:V25"/>
    <mergeCell ref="A26:C27"/>
    <mergeCell ref="D26:D27"/>
    <mergeCell ref="G26:G27"/>
    <mergeCell ref="I26:I27"/>
    <mergeCell ref="J26:J27"/>
    <mergeCell ref="K26:K27"/>
    <mergeCell ref="L26:L27"/>
    <mergeCell ref="M26:M27"/>
    <mergeCell ref="P26:P27"/>
    <mergeCell ref="R26:R27"/>
    <mergeCell ref="S26:S27"/>
    <mergeCell ref="T26:T27"/>
    <mergeCell ref="U26:U27"/>
    <mergeCell ref="V26:V27"/>
    <mergeCell ref="A29:C30"/>
    <mergeCell ref="D29:D30"/>
    <mergeCell ref="G29:G30"/>
    <mergeCell ref="I29:I30"/>
    <mergeCell ref="J29:J30"/>
    <mergeCell ref="K29:K30"/>
    <mergeCell ref="L29:L30"/>
    <mergeCell ref="M29:M30"/>
    <mergeCell ref="P29:P30"/>
    <mergeCell ref="R29:R30"/>
    <mergeCell ref="S29:S30"/>
    <mergeCell ref="T29:T30"/>
    <mergeCell ref="U29:U30"/>
    <mergeCell ref="V29:V30"/>
    <mergeCell ref="A31:C32"/>
    <mergeCell ref="D31:D32"/>
    <mergeCell ref="G31:G32"/>
    <mergeCell ref="I31:I32"/>
    <mergeCell ref="J31:J32"/>
    <mergeCell ref="K31:K32"/>
    <mergeCell ref="L31:L32"/>
    <mergeCell ref="M31:M32"/>
    <mergeCell ref="P31:P32"/>
    <mergeCell ref="R31:R32"/>
    <mergeCell ref="S31:S32"/>
    <mergeCell ref="T31:T32"/>
    <mergeCell ref="U31:U32"/>
    <mergeCell ref="V31:V32"/>
    <mergeCell ref="A41:C42"/>
    <mergeCell ref="D41:D42"/>
    <mergeCell ref="G41:G42"/>
    <mergeCell ref="I41:I42"/>
    <mergeCell ref="J41:J42"/>
    <mergeCell ref="K41:K42"/>
    <mergeCell ref="L41:L42"/>
    <mergeCell ref="M41:M42"/>
    <mergeCell ref="U41:U42"/>
    <mergeCell ref="V41:V42"/>
    <mergeCell ref="A44:L44"/>
    <mergeCell ref="P41:P42"/>
    <mergeCell ref="R41:R42"/>
    <mergeCell ref="S41:S42"/>
    <mergeCell ref="T41:T4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Normal="75" zoomScaleSheetLayoutView="100" workbookViewId="0" topLeftCell="A1">
      <selection activeCell="G50" sqref="G50:G51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7.00390625" style="7" customWidth="1"/>
    <col min="4" max="4" width="15.625" style="8" customWidth="1"/>
    <col min="5" max="5" width="15.875" style="8" customWidth="1"/>
    <col min="6" max="6" width="15.625" style="8" customWidth="1"/>
    <col min="7" max="7" width="16.00390625" style="8" customWidth="1"/>
    <col min="8" max="8" width="9.625" style="8" customWidth="1"/>
    <col min="9" max="9" width="9.875" style="8" customWidth="1"/>
    <col min="10" max="10" width="5.75390625" style="8" customWidth="1"/>
    <col min="11" max="11" width="6.625" style="8" customWidth="1"/>
    <col min="12" max="12" width="15.25390625" style="8" customWidth="1"/>
    <col min="13" max="13" width="15.75390625" style="8" customWidth="1"/>
    <col min="14" max="14" width="16.00390625" style="8" customWidth="1"/>
    <col min="15" max="15" width="15.375" style="8" customWidth="1"/>
    <col min="16" max="16" width="16.25390625" style="8" customWidth="1"/>
    <col min="17" max="17" width="9.875" style="8" customWidth="1"/>
    <col min="18" max="18" width="11.125" style="8" customWidth="1"/>
    <col min="19" max="19" width="5.625" style="8" customWidth="1"/>
    <col min="20" max="20" width="5.125" style="8" customWidth="1"/>
    <col min="21" max="21" width="16.00390625" style="8" customWidth="1"/>
    <col min="22" max="22" width="15.375" style="8" customWidth="1"/>
    <col min="23" max="16384" width="9.00390625" style="8" customWidth="1"/>
  </cols>
  <sheetData>
    <row r="1" spans="1:21" s="2" customFormat="1" ht="44.25" customHeight="1">
      <c r="A1" s="1"/>
      <c r="B1" s="1"/>
      <c r="E1" s="3" t="s">
        <v>25</v>
      </c>
      <c r="H1" s="4"/>
      <c r="M1" s="3" t="s">
        <v>26</v>
      </c>
      <c r="P1" s="4"/>
      <c r="R1" s="5" t="s">
        <v>27</v>
      </c>
      <c r="S1" s="5"/>
      <c r="T1" s="5"/>
      <c r="U1" s="5"/>
    </row>
    <row r="2" ht="27" customHeight="1" thickBot="1">
      <c r="V2" s="9" t="s">
        <v>0</v>
      </c>
    </row>
    <row r="3" spans="1:22" ht="27" customHeight="1">
      <c r="A3" s="189" t="s">
        <v>28</v>
      </c>
      <c r="B3" s="189"/>
      <c r="C3" s="190"/>
      <c r="D3" s="10"/>
      <c r="E3" s="11"/>
      <c r="F3" s="12" t="s">
        <v>29</v>
      </c>
      <c r="G3" s="11"/>
      <c r="H3" s="11"/>
      <c r="I3" s="11"/>
      <c r="J3" s="11"/>
      <c r="K3" s="12" t="s">
        <v>30</v>
      </c>
      <c r="L3" s="11"/>
      <c r="M3" s="11"/>
      <c r="N3" s="12" t="s">
        <v>1</v>
      </c>
      <c r="O3" s="11"/>
      <c r="P3" s="11"/>
      <c r="Q3" s="11"/>
      <c r="R3" s="11"/>
      <c r="S3" s="12" t="s">
        <v>2</v>
      </c>
      <c r="T3" s="12"/>
      <c r="U3" s="11"/>
      <c r="V3" s="11"/>
    </row>
    <row r="4" spans="1:22" ht="25.5" customHeight="1">
      <c r="A4" s="191"/>
      <c r="B4" s="191"/>
      <c r="C4" s="192"/>
      <c r="D4" s="13" t="s">
        <v>3</v>
      </c>
      <c r="E4" s="14"/>
      <c r="F4" s="14"/>
      <c r="G4" s="14"/>
      <c r="H4" s="14"/>
      <c r="I4" s="14"/>
      <c r="J4" s="14"/>
      <c r="K4" s="14"/>
      <c r="L4" s="15"/>
      <c r="M4" s="16" t="s">
        <v>4</v>
      </c>
      <c r="N4" s="14"/>
      <c r="O4" s="14"/>
      <c r="P4" s="14"/>
      <c r="Q4" s="14"/>
      <c r="R4" s="14"/>
      <c r="S4" s="14"/>
      <c r="T4" s="14"/>
      <c r="U4" s="15"/>
      <c r="V4" s="195" t="s">
        <v>5</v>
      </c>
    </row>
    <row r="5" spans="1:22" ht="24.75" customHeight="1">
      <c r="A5" s="191"/>
      <c r="B5" s="191"/>
      <c r="C5" s="192"/>
      <c r="D5" s="16" t="s">
        <v>6</v>
      </c>
      <c r="E5" s="13"/>
      <c r="F5" s="14"/>
      <c r="G5" s="15"/>
      <c r="H5" s="198" t="s">
        <v>7</v>
      </c>
      <c r="I5" s="199"/>
      <c r="J5" s="199"/>
      <c r="K5" s="200"/>
      <c r="L5" s="201" t="s">
        <v>8</v>
      </c>
      <c r="M5" s="16" t="s">
        <v>9</v>
      </c>
      <c r="N5" s="14"/>
      <c r="O5" s="14"/>
      <c r="P5" s="15"/>
      <c r="Q5" s="198" t="s">
        <v>10</v>
      </c>
      <c r="R5" s="199"/>
      <c r="S5" s="199"/>
      <c r="T5" s="200"/>
      <c r="U5" s="201" t="s">
        <v>8</v>
      </c>
      <c r="V5" s="196"/>
    </row>
    <row r="6" spans="1:22" ht="19.5" customHeight="1">
      <c r="A6" s="191"/>
      <c r="B6" s="191"/>
      <c r="C6" s="192"/>
      <c r="D6" s="186" t="s">
        <v>11</v>
      </c>
      <c r="E6" s="17" t="s">
        <v>12</v>
      </c>
      <c r="F6" s="18" t="s">
        <v>13</v>
      </c>
      <c r="G6" s="186" t="s">
        <v>14</v>
      </c>
      <c r="H6" s="86" t="s">
        <v>40</v>
      </c>
      <c r="I6" s="86" t="s">
        <v>43</v>
      </c>
      <c r="J6" s="186" t="s">
        <v>15</v>
      </c>
      <c r="K6" s="186" t="s">
        <v>14</v>
      </c>
      <c r="L6" s="202"/>
      <c r="M6" s="186" t="s">
        <v>11</v>
      </c>
      <c r="N6" s="17" t="s">
        <v>12</v>
      </c>
      <c r="O6" s="18" t="s">
        <v>13</v>
      </c>
      <c r="P6" s="186" t="s">
        <v>14</v>
      </c>
      <c r="Q6" s="86" t="s">
        <v>40</v>
      </c>
      <c r="R6" s="86" t="s">
        <v>43</v>
      </c>
      <c r="S6" s="186" t="s">
        <v>15</v>
      </c>
      <c r="T6" s="186" t="s">
        <v>14</v>
      </c>
      <c r="U6" s="202"/>
      <c r="V6" s="196"/>
    </row>
    <row r="7" spans="1:22" ht="10.5" customHeight="1">
      <c r="A7" s="191"/>
      <c r="B7" s="191"/>
      <c r="C7" s="192"/>
      <c r="D7" s="187"/>
      <c r="E7" s="19" t="s">
        <v>16</v>
      </c>
      <c r="F7" s="20"/>
      <c r="G7" s="187"/>
      <c r="H7" s="89"/>
      <c r="I7" s="89"/>
      <c r="J7" s="187"/>
      <c r="K7" s="187"/>
      <c r="L7" s="202"/>
      <c r="M7" s="187"/>
      <c r="N7" s="19" t="s">
        <v>16</v>
      </c>
      <c r="P7" s="187"/>
      <c r="Q7" s="89"/>
      <c r="R7" s="89"/>
      <c r="S7" s="187"/>
      <c r="T7" s="187"/>
      <c r="U7" s="202"/>
      <c r="V7" s="196"/>
    </row>
    <row r="8" spans="1:22" ht="54" customHeight="1" thickBot="1">
      <c r="A8" s="193"/>
      <c r="B8" s="193"/>
      <c r="C8" s="194"/>
      <c r="D8" s="188"/>
      <c r="E8" s="21" t="s">
        <v>31</v>
      </c>
      <c r="F8" s="21" t="s">
        <v>32</v>
      </c>
      <c r="G8" s="188"/>
      <c r="H8" s="90" t="s">
        <v>44</v>
      </c>
      <c r="I8" s="135" t="s">
        <v>45</v>
      </c>
      <c r="J8" s="188"/>
      <c r="K8" s="188"/>
      <c r="L8" s="203"/>
      <c r="M8" s="188"/>
      <c r="N8" s="21" t="s">
        <v>31</v>
      </c>
      <c r="O8" s="21" t="s">
        <v>32</v>
      </c>
      <c r="P8" s="188"/>
      <c r="Q8" s="90" t="s">
        <v>44</v>
      </c>
      <c r="R8" s="139" t="s">
        <v>57</v>
      </c>
      <c r="S8" s="188"/>
      <c r="T8" s="188"/>
      <c r="U8" s="203"/>
      <c r="V8" s="197"/>
    </row>
    <row r="9" spans="1:22" ht="15" customHeight="1">
      <c r="A9" s="22"/>
      <c r="B9" s="22"/>
      <c r="C9" s="22"/>
      <c r="D9" s="23"/>
      <c r="E9" s="24"/>
      <c r="F9" s="24"/>
      <c r="G9" s="25"/>
      <c r="H9" s="24"/>
      <c r="I9" s="26"/>
      <c r="J9" s="25"/>
      <c r="K9" s="25"/>
      <c r="L9" s="27"/>
      <c r="M9" s="28"/>
      <c r="N9" s="24"/>
      <c r="O9" s="24"/>
      <c r="P9" s="25"/>
      <c r="Q9" s="24"/>
      <c r="R9" s="26"/>
      <c r="S9" s="29"/>
      <c r="T9" s="25"/>
      <c r="U9" s="27"/>
      <c r="V9" s="25"/>
    </row>
    <row r="10" spans="1:27" s="32" customFormat="1" ht="19.5" customHeight="1">
      <c r="A10" s="185" t="s">
        <v>33</v>
      </c>
      <c r="B10" s="185"/>
      <c r="C10" s="185"/>
      <c r="D10" s="184">
        <f>SUM(D13:D20)</f>
        <v>42242402253</v>
      </c>
      <c r="E10" s="30">
        <f>E13+E15+E17+E19</f>
        <v>33600000000</v>
      </c>
      <c r="F10" s="30">
        <f>F13+F15+F17+F19</f>
        <v>72000000</v>
      </c>
      <c r="G10" s="184">
        <f>SUM(D10:F11)</f>
        <v>95359696212</v>
      </c>
      <c r="H10" s="30">
        <f>H13+H15+H17+H19</f>
        <v>0</v>
      </c>
      <c r="I10" s="184">
        <f>SUM(I13:I20)</f>
        <v>0</v>
      </c>
      <c r="J10" s="184">
        <f>SUM(J13:J20)</f>
        <v>0</v>
      </c>
      <c r="K10" s="184">
        <f>SUM(H10:J11)</f>
        <v>0</v>
      </c>
      <c r="L10" s="184">
        <f>G10+K10</f>
        <v>95359696212</v>
      </c>
      <c r="M10" s="184">
        <f>SUM(M13:M20)</f>
        <v>42683619000</v>
      </c>
      <c r="N10" s="30">
        <f>N13+N15+N17+N19</f>
        <v>33600000000</v>
      </c>
      <c r="O10" s="30">
        <f>O13+O15+O17+O19</f>
        <v>72000000</v>
      </c>
      <c r="P10" s="184">
        <f>SUM(M10:O11)</f>
        <v>95401461169</v>
      </c>
      <c r="Q10" s="30">
        <f>Q13+Q15+Q17+Q19</f>
        <v>0</v>
      </c>
      <c r="R10" s="184">
        <f>SUM(R13:R20)</f>
        <v>0</v>
      </c>
      <c r="S10" s="184">
        <f>SUM(S13:S20)</f>
        <v>0</v>
      </c>
      <c r="T10" s="184">
        <f>SUM(Q10:S11)</f>
        <v>0</v>
      </c>
      <c r="U10" s="184">
        <f>P10+T10</f>
        <v>95401461169</v>
      </c>
      <c r="V10" s="184">
        <f>L10-U10</f>
        <v>-41764957</v>
      </c>
      <c r="W10" s="31"/>
      <c r="X10" s="31"/>
      <c r="Y10" s="31"/>
      <c r="Z10" s="31"/>
      <c r="AA10" s="31"/>
    </row>
    <row r="11" spans="1:27" s="32" customFormat="1" ht="19.5" customHeight="1">
      <c r="A11" s="185"/>
      <c r="B11" s="185"/>
      <c r="C11" s="185"/>
      <c r="D11" s="184"/>
      <c r="E11" s="33">
        <f>E14+E16+E18+E20</f>
        <v>19445293959</v>
      </c>
      <c r="F11" s="33">
        <f>F14+F16+F18+F20</f>
        <v>0</v>
      </c>
      <c r="G11" s="184"/>
      <c r="H11" s="33">
        <f>+H14+H16+H18+H20</f>
        <v>0</v>
      </c>
      <c r="I11" s="184"/>
      <c r="J11" s="184"/>
      <c r="K11" s="184"/>
      <c r="L11" s="184"/>
      <c r="M11" s="184"/>
      <c r="N11" s="33">
        <f>N14+N16+N18+N20</f>
        <v>19045842169</v>
      </c>
      <c r="O11" s="33">
        <f>O14+O16+O18+O20</f>
        <v>0</v>
      </c>
      <c r="P11" s="184"/>
      <c r="Q11" s="33">
        <f>Q14+Q16+Q18+Q20</f>
        <v>0</v>
      </c>
      <c r="R11" s="184"/>
      <c r="S11" s="184"/>
      <c r="T11" s="184"/>
      <c r="U11" s="184"/>
      <c r="V11" s="184"/>
      <c r="W11" s="31"/>
      <c r="X11" s="31"/>
      <c r="Y11" s="31"/>
      <c r="Z11" s="31"/>
      <c r="AA11" s="31"/>
    </row>
    <row r="12" spans="1:27" s="32" customFormat="1" ht="15" customHeight="1">
      <c r="A12" s="147"/>
      <c r="B12" s="147"/>
      <c r="C12" s="147"/>
      <c r="D12" s="30"/>
      <c r="E12" s="33"/>
      <c r="F12" s="33"/>
      <c r="G12" s="30"/>
      <c r="H12" s="33"/>
      <c r="I12" s="30"/>
      <c r="J12" s="30"/>
      <c r="K12" s="30"/>
      <c r="L12" s="30"/>
      <c r="M12" s="30"/>
      <c r="N12" s="33"/>
      <c r="O12" s="33"/>
      <c r="P12" s="30"/>
      <c r="Q12" s="33"/>
      <c r="R12" s="30"/>
      <c r="S12" s="30"/>
      <c r="T12" s="30"/>
      <c r="U12" s="30"/>
      <c r="V12" s="30"/>
      <c r="W12" s="31"/>
      <c r="X12" s="31"/>
      <c r="Y12" s="31"/>
      <c r="Z12" s="31"/>
      <c r="AA12" s="31"/>
    </row>
    <row r="13" spans="1:27" s="32" customFormat="1" ht="21.75" customHeight="1">
      <c r="A13" s="182" t="s">
        <v>53</v>
      </c>
      <c r="B13" s="182"/>
      <c r="C13" s="182"/>
      <c r="D13" s="181">
        <v>940000000</v>
      </c>
      <c r="E13" s="34">
        <v>900000000</v>
      </c>
      <c r="F13" s="34"/>
      <c r="G13" s="180">
        <f>SUM(D13:F14)</f>
        <v>1840000000</v>
      </c>
      <c r="H13" s="34"/>
      <c r="I13" s="181"/>
      <c r="J13" s="181"/>
      <c r="K13" s="180">
        <f>SUM(H13:J14)</f>
        <v>0</v>
      </c>
      <c r="L13" s="180">
        <f>G13+K13</f>
        <v>1840000000</v>
      </c>
      <c r="M13" s="181">
        <v>940000000</v>
      </c>
      <c r="N13" s="34">
        <v>900000000</v>
      </c>
      <c r="O13" s="34"/>
      <c r="P13" s="180">
        <f>SUM(M13:O14)</f>
        <v>1840000000</v>
      </c>
      <c r="Q13" s="34"/>
      <c r="R13" s="181"/>
      <c r="S13" s="181"/>
      <c r="T13" s="180">
        <f>SUM(Q13:S14)</f>
        <v>0</v>
      </c>
      <c r="U13" s="180">
        <f>P13+T13</f>
        <v>1840000000</v>
      </c>
      <c r="V13" s="180">
        <f>L13-U13</f>
        <v>0</v>
      </c>
      <c r="W13" s="31"/>
      <c r="X13" s="31"/>
      <c r="Y13" s="31"/>
      <c r="Z13" s="31"/>
      <c r="AA13" s="31"/>
    </row>
    <row r="14" spans="1:27" s="32" customFormat="1" ht="21.75" customHeight="1">
      <c r="A14" s="182"/>
      <c r="B14" s="182"/>
      <c r="C14" s="182"/>
      <c r="D14" s="181"/>
      <c r="E14" s="36"/>
      <c r="F14" s="36"/>
      <c r="G14" s="180"/>
      <c r="H14" s="36"/>
      <c r="I14" s="181"/>
      <c r="J14" s="181"/>
      <c r="K14" s="180"/>
      <c r="L14" s="180"/>
      <c r="M14" s="181"/>
      <c r="N14" s="36"/>
      <c r="O14" s="36"/>
      <c r="P14" s="180"/>
      <c r="Q14" s="36"/>
      <c r="R14" s="181"/>
      <c r="S14" s="181"/>
      <c r="T14" s="180"/>
      <c r="U14" s="180"/>
      <c r="V14" s="180"/>
      <c r="W14" s="31"/>
      <c r="X14" s="31"/>
      <c r="Y14" s="31"/>
      <c r="Z14" s="31"/>
      <c r="AA14" s="31"/>
    </row>
    <row r="15" spans="1:27" s="32" customFormat="1" ht="21.75" customHeight="1">
      <c r="A15" s="182" t="s">
        <v>17</v>
      </c>
      <c r="B15" s="182"/>
      <c r="C15" s="182"/>
      <c r="D15" s="181">
        <v>27615866686</v>
      </c>
      <c r="E15" s="34">
        <v>32700000000</v>
      </c>
      <c r="F15" s="34">
        <v>72000000</v>
      </c>
      <c r="G15" s="180">
        <f>SUM(D15:F16)</f>
        <v>79325437855</v>
      </c>
      <c r="H15" s="34"/>
      <c r="I15" s="181"/>
      <c r="J15" s="181"/>
      <c r="K15" s="180">
        <f>SUM(H15:J16)</f>
        <v>0</v>
      </c>
      <c r="L15" s="180">
        <f>G15+K15</f>
        <v>79325437855</v>
      </c>
      <c r="M15" s="181">
        <v>27615867000</v>
      </c>
      <c r="N15" s="34">
        <v>32700000000</v>
      </c>
      <c r="O15" s="34">
        <v>72000000</v>
      </c>
      <c r="P15" s="180">
        <f>SUM(M15:O16)</f>
        <v>79325438169</v>
      </c>
      <c r="Q15" s="34"/>
      <c r="R15" s="181"/>
      <c r="S15" s="181"/>
      <c r="T15" s="180">
        <f>SUM(Q15:S16)</f>
        <v>0</v>
      </c>
      <c r="U15" s="180">
        <f>P15+T15</f>
        <v>79325438169</v>
      </c>
      <c r="V15" s="180">
        <f>L15-U15</f>
        <v>-314</v>
      </c>
      <c r="W15" s="31"/>
      <c r="X15" s="31"/>
      <c r="Y15" s="31"/>
      <c r="Z15" s="31"/>
      <c r="AA15" s="31"/>
    </row>
    <row r="16" spans="1:27" s="32" customFormat="1" ht="21.75" customHeight="1">
      <c r="A16" s="182"/>
      <c r="B16" s="182"/>
      <c r="C16" s="182"/>
      <c r="D16" s="181"/>
      <c r="E16" s="36">
        <v>18937571169</v>
      </c>
      <c r="F16" s="36"/>
      <c r="G16" s="180"/>
      <c r="H16" s="36"/>
      <c r="I16" s="181"/>
      <c r="J16" s="181"/>
      <c r="K16" s="180"/>
      <c r="L16" s="180"/>
      <c r="M16" s="181"/>
      <c r="N16" s="36">
        <v>18937571169</v>
      </c>
      <c r="O16" s="36"/>
      <c r="P16" s="180"/>
      <c r="Q16" s="36"/>
      <c r="R16" s="181"/>
      <c r="S16" s="181"/>
      <c r="T16" s="180"/>
      <c r="U16" s="180"/>
      <c r="V16" s="180"/>
      <c r="W16" s="31"/>
      <c r="X16" s="31"/>
      <c r="Y16" s="31"/>
      <c r="Z16" s="31"/>
      <c r="AA16" s="31"/>
    </row>
    <row r="17" spans="1:22" s="37" customFormat="1" ht="21.75" customHeight="1">
      <c r="A17" s="182" t="s">
        <v>18</v>
      </c>
      <c r="B17" s="182"/>
      <c r="C17" s="182"/>
      <c r="D17" s="181">
        <v>1667865657</v>
      </c>
      <c r="E17" s="34"/>
      <c r="F17" s="34"/>
      <c r="G17" s="180">
        <f>SUM(D17:F18)</f>
        <v>1776135865</v>
      </c>
      <c r="H17" s="34"/>
      <c r="I17" s="181"/>
      <c r="J17" s="181"/>
      <c r="K17" s="180">
        <f>SUM(H17:J18)</f>
        <v>0</v>
      </c>
      <c r="L17" s="180">
        <f>G17+K17</f>
        <v>1776135865</v>
      </c>
      <c r="M17" s="181">
        <v>1709629000</v>
      </c>
      <c r="N17" s="34"/>
      <c r="O17" s="34"/>
      <c r="P17" s="180">
        <f>SUM(M17:O18)</f>
        <v>1817900000</v>
      </c>
      <c r="Q17" s="34"/>
      <c r="R17" s="181"/>
      <c r="S17" s="181"/>
      <c r="T17" s="180">
        <f>SUM(Q17:S18)</f>
        <v>0</v>
      </c>
      <c r="U17" s="180">
        <f>P17+T17</f>
        <v>1817900000</v>
      </c>
      <c r="V17" s="180">
        <f>L17-U17</f>
        <v>-41764135</v>
      </c>
    </row>
    <row r="18" spans="1:22" s="37" customFormat="1" ht="21.75" customHeight="1">
      <c r="A18" s="182"/>
      <c r="B18" s="182"/>
      <c r="C18" s="182"/>
      <c r="D18" s="181"/>
      <c r="E18" s="36">
        <v>108270208</v>
      </c>
      <c r="F18" s="36"/>
      <c r="G18" s="180"/>
      <c r="H18" s="36"/>
      <c r="I18" s="181"/>
      <c r="J18" s="181"/>
      <c r="K18" s="180"/>
      <c r="L18" s="180"/>
      <c r="M18" s="181"/>
      <c r="N18" s="36">
        <v>108271000</v>
      </c>
      <c r="O18" s="36"/>
      <c r="P18" s="180"/>
      <c r="Q18" s="36"/>
      <c r="R18" s="181"/>
      <c r="S18" s="181"/>
      <c r="T18" s="180"/>
      <c r="U18" s="180"/>
      <c r="V18" s="180"/>
    </row>
    <row r="19" spans="1:27" s="32" customFormat="1" ht="21.75" customHeight="1">
      <c r="A19" s="204" t="s">
        <v>54</v>
      </c>
      <c r="B19" s="204"/>
      <c r="C19" s="204"/>
      <c r="D19" s="181">
        <v>12018669910</v>
      </c>
      <c r="E19" s="34"/>
      <c r="F19" s="34"/>
      <c r="G19" s="180">
        <f>SUM(D19:F20)</f>
        <v>12418122492</v>
      </c>
      <c r="H19" s="34"/>
      <c r="I19" s="181"/>
      <c r="J19" s="181"/>
      <c r="K19" s="180">
        <f>SUM(H19:J20)</f>
        <v>0</v>
      </c>
      <c r="L19" s="180">
        <f>G19+K19</f>
        <v>12418122492</v>
      </c>
      <c r="M19" s="181">
        <v>12418123000</v>
      </c>
      <c r="N19" s="34"/>
      <c r="O19" s="34"/>
      <c r="P19" s="180">
        <f>SUM(M19:O20)</f>
        <v>12418123000</v>
      </c>
      <c r="Q19" s="34"/>
      <c r="R19" s="181"/>
      <c r="S19" s="181"/>
      <c r="T19" s="180">
        <f>SUM(Q19:S20)</f>
        <v>0</v>
      </c>
      <c r="U19" s="180">
        <f>T19+P19</f>
        <v>12418123000</v>
      </c>
      <c r="V19" s="180">
        <f>L19-U19</f>
        <v>-508</v>
      </c>
      <c r="W19" s="31"/>
      <c r="X19" s="31"/>
      <c r="Y19" s="31"/>
      <c r="Z19" s="31"/>
      <c r="AA19" s="31"/>
    </row>
    <row r="20" spans="1:27" s="32" customFormat="1" ht="21.75" customHeight="1">
      <c r="A20" s="204"/>
      <c r="B20" s="204"/>
      <c r="C20" s="204"/>
      <c r="D20" s="181"/>
      <c r="E20" s="36">
        <v>399452582</v>
      </c>
      <c r="F20" s="36"/>
      <c r="G20" s="180"/>
      <c r="H20" s="36"/>
      <c r="I20" s="181"/>
      <c r="J20" s="181"/>
      <c r="K20" s="180"/>
      <c r="L20" s="180"/>
      <c r="M20" s="181"/>
      <c r="N20" s="36"/>
      <c r="O20" s="36"/>
      <c r="P20" s="180"/>
      <c r="Q20" s="36"/>
      <c r="R20" s="181"/>
      <c r="S20" s="181"/>
      <c r="T20" s="180"/>
      <c r="U20" s="180"/>
      <c r="V20" s="180"/>
      <c r="W20" s="31"/>
      <c r="X20" s="31"/>
      <c r="Y20" s="31"/>
      <c r="Z20" s="31"/>
      <c r="AA20" s="31"/>
    </row>
    <row r="21" spans="1:27" s="32" customFormat="1" ht="20.25" customHeight="1">
      <c r="A21" s="38"/>
      <c r="B21" s="39"/>
      <c r="C21" s="4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41"/>
      <c r="U21" s="35"/>
      <c r="V21" s="35"/>
      <c r="W21" s="31"/>
      <c r="X21" s="31"/>
      <c r="Y21" s="31"/>
      <c r="Z21" s="31"/>
      <c r="AA21" s="31"/>
    </row>
    <row r="22" spans="1:27" s="32" customFormat="1" ht="19.5" customHeight="1">
      <c r="A22" s="185" t="s">
        <v>55</v>
      </c>
      <c r="B22" s="185"/>
      <c r="C22" s="185"/>
      <c r="D22" s="184">
        <f>SUM(D24:D26)</f>
        <v>82400000000</v>
      </c>
      <c r="E22" s="30">
        <f>E25</f>
        <v>0</v>
      </c>
      <c r="F22" s="30">
        <f>F25</f>
        <v>0</v>
      </c>
      <c r="G22" s="184">
        <f>SUM(D22:F23)</f>
        <v>82400000000</v>
      </c>
      <c r="H22" s="30">
        <f>H25</f>
        <v>0</v>
      </c>
      <c r="I22" s="184">
        <f>SUM(I24:I26)</f>
        <v>0</v>
      </c>
      <c r="J22" s="184">
        <f>SUM(J24:J26)</f>
        <v>0</v>
      </c>
      <c r="K22" s="184">
        <f>SUM(H22:J23)</f>
        <v>0</v>
      </c>
      <c r="L22" s="184">
        <f>G22+K22</f>
        <v>82400000000</v>
      </c>
      <c r="M22" s="184">
        <f>SUM(M24:M26)</f>
        <v>82400000000</v>
      </c>
      <c r="N22" s="30">
        <f>N25</f>
        <v>0</v>
      </c>
      <c r="O22" s="30">
        <f>O25</f>
        <v>0</v>
      </c>
      <c r="P22" s="184">
        <f>SUM(M22:O23)</f>
        <v>82400000000</v>
      </c>
      <c r="Q22" s="30">
        <f>Q25</f>
        <v>0</v>
      </c>
      <c r="R22" s="184">
        <f>SUM(R24:R26)</f>
        <v>0</v>
      </c>
      <c r="S22" s="184">
        <f>SUM(S24:S26)</f>
        <v>0</v>
      </c>
      <c r="T22" s="184">
        <f>SUM(Q22:S23)</f>
        <v>0</v>
      </c>
      <c r="U22" s="184">
        <f>T22+P22</f>
        <v>82400000000</v>
      </c>
      <c r="V22" s="184">
        <f>L22-U22</f>
        <v>0</v>
      </c>
      <c r="W22" s="31"/>
      <c r="X22" s="31"/>
      <c r="Y22" s="31"/>
      <c r="Z22" s="31"/>
      <c r="AA22" s="31"/>
    </row>
    <row r="23" spans="1:27" s="32" customFormat="1" ht="19.5" customHeight="1">
      <c r="A23" s="185"/>
      <c r="B23" s="185"/>
      <c r="C23" s="185"/>
      <c r="D23" s="184"/>
      <c r="E23" s="33">
        <f>E24+E26</f>
        <v>0</v>
      </c>
      <c r="F23" s="33">
        <f>F24+F26</f>
        <v>0</v>
      </c>
      <c r="G23" s="184"/>
      <c r="H23" s="33">
        <f>H24+H26</f>
        <v>0</v>
      </c>
      <c r="I23" s="184"/>
      <c r="J23" s="184"/>
      <c r="K23" s="184"/>
      <c r="L23" s="184"/>
      <c r="M23" s="184"/>
      <c r="N23" s="33">
        <f>N24+N26</f>
        <v>0</v>
      </c>
      <c r="O23" s="33">
        <f>O24+O26</f>
        <v>0</v>
      </c>
      <c r="P23" s="184"/>
      <c r="Q23" s="33">
        <f>Q24+Q26</f>
        <v>0</v>
      </c>
      <c r="R23" s="184"/>
      <c r="S23" s="184"/>
      <c r="T23" s="184"/>
      <c r="U23" s="184"/>
      <c r="V23" s="184"/>
      <c r="W23" s="31"/>
      <c r="X23" s="31"/>
      <c r="Y23" s="31"/>
      <c r="Z23" s="31"/>
      <c r="AA23" s="31"/>
    </row>
    <row r="24" spans="1:27" s="32" customFormat="1" ht="15.75" customHeight="1">
      <c r="A24" s="182"/>
      <c r="B24" s="182"/>
      <c r="C24" s="182"/>
      <c r="D24" s="34"/>
      <c r="E24" s="36"/>
      <c r="F24" s="36"/>
      <c r="G24" s="35"/>
      <c r="H24" s="36"/>
      <c r="I24" s="34"/>
      <c r="J24" s="34"/>
      <c r="K24" s="35"/>
      <c r="L24" s="35"/>
      <c r="M24" s="34"/>
      <c r="N24" s="36"/>
      <c r="O24" s="36"/>
      <c r="P24" s="35"/>
      <c r="Q24" s="36"/>
      <c r="R24" s="34"/>
      <c r="S24" s="34"/>
      <c r="T24" s="35"/>
      <c r="U24" s="35"/>
      <c r="V24" s="35"/>
      <c r="W24" s="31"/>
      <c r="X24" s="31"/>
      <c r="Y24" s="31"/>
      <c r="Z24" s="31"/>
      <c r="AA24" s="31"/>
    </row>
    <row r="25" spans="1:27" s="32" customFormat="1" ht="21.75" customHeight="1">
      <c r="A25" s="167" t="s">
        <v>56</v>
      </c>
      <c r="B25" s="167"/>
      <c r="C25" s="167"/>
      <c r="D25" s="140">
        <v>82400000000</v>
      </c>
      <c r="E25" s="42"/>
      <c r="F25" s="34"/>
      <c r="G25" s="180">
        <f>SUM(D25:F26)</f>
        <v>82400000000</v>
      </c>
      <c r="H25" s="34"/>
      <c r="I25" s="183"/>
      <c r="J25" s="183"/>
      <c r="K25" s="180">
        <f>SUM(H25:J26)</f>
        <v>0</v>
      </c>
      <c r="L25" s="180">
        <f>G25+K25</f>
        <v>82400000000</v>
      </c>
      <c r="M25" s="140">
        <v>82400000000</v>
      </c>
      <c r="N25" s="34"/>
      <c r="O25" s="34"/>
      <c r="P25" s="141">
        <f>SUM(M25:O26)</f>
        <v>82400000000</v>
      </c>
      <c r="Q25" s="34"/>
      <c r="R25" s="183"/>
      <c r="S25" s="183"/>
      <c r="T25" s="180">
        <f>SUM(Q25:S26)</f>
        <v>0</v>
      </c>
      <c r="U25" s="180">
        <f>T25+P25</f>
        <v>82400000000</v>
      </c>
      <c r="V25" s="180">
        <f>L25-U25</f>
        <v>0</v>
      </c>
      <c r="W25" s="31"/>
      <c r="X25" s="31"/>
      <c r="Y25" s="31"/>
      <c r="Z25" s="31"/>
      <c r="AA25" s="31"/>
    </row>
    <row r="26" spans="1:27" s="32" customFormat="1" ht="21.75" customHeight="1">
      <c r="A26" s="167"/>
      <c r="B26" s="167"/>
      <c r="C26" s="167"/>
      <c r="D26" s="140"/>
      <c r="E26" s="36"/>
      <c r="F26" s="36"/>
      <c r="G26" s="180"/>
      <c r="H26" s="36"/>
      <c r="I26" s="183"/>
      <c r="J26" s="183"/>
      <c r="K26" s="180"/>
      <c r="L26" s="180"/>
      <c r="M26" s="140"/>
      <c r="N26" s="36"/>
      <c r="O26" s="36"/>
      <c r="P26" s="141"/>
      <c r="Q26" s="36"/>
      <c r="R26" s="183"/>
      <c r="S26" s="183"/>
      <c r="T26" s="180"/>
      <c r="U26" s="180"/>
      <c r="V26" s="180"/>
      <c r="W26" s="31"/>
      <c r="X26" s="31"/>
      <c r="Y26" s="31"/>
      <c r="Z26" s="31"/>
      <c r="AA26" s="31"/>
    </row>
    <row r="27" spans="1:27" s="50" customFormat="1" ht="11.25" customHeight="1">
      <c r="A27" s="43"/>
      <c r="B27" s="44"/>
      <c r="C27" s="45"/>
      <c r="D27" s="46"/>
      <c r="E27" s="46"/>
      <c r="F27" s="46"/>
      <c r="G27" s="46"/>
      <c r="H27" s="47"/>
      <c r="I27" s="47"/>
      <c r="J27" s="47"/>
      <c r="K27" s="47"/>
      <c r="L27" s="46"/>
      <c r="M27" s="47"/>
      <c r="N27" s="46"/>
      <c r="O27" s="47"/>
      <c r="P27" s="46"/>
      <c r="Q27" s="47"/>
      <c r="R27" s="47"/>
      <c r="S27" s="47"/>
      <c r="T27" s="48"/>
      <c r="U27" s="46">
        <f>T27+P27</f>
        <v>0</v>
      </c>
      <c r="V27" s="46"/>
      <c r="W27" s="49"/>
      <c r="X27" s="49"/>
      <c r="Y27" s="49"/>
      <c r="Z27" s="49"/>
      <c r="AA27" s="49"/>
    </row>
    <row r="28" spans="1:27" s="32" customFormat="1" ht="24.75" customHeight="1">
      <c r="A28" s="185" t="s">
        <v>19</v>
      </c>
      <c r="B28" s="185"/>
      <c r="C28" s="185"/>
      <c r="D28" s="184">
        <f>D30</f>
        <v>5340231214</v>
      </c>
      <c r="E28" s="30">
        <f>E30</f>
        <v>0</v>
      </c>
      <c r="F28" s="30">
        <f>F30</f>
        <v>0</v>
      </c>
      <c r="G28" s="184">
        <f>SUM(D28:F29)</f>
        <v>5340231214</v>
      </c>
      <c r="H28" s="30">
        <f>H30</f>
        <v>0</v>
      </c>
      <c r="I28" s="184">
        <f>I30</f>
        <v>0</v>
      </c>
      <c r="J28" s="184">
        <f>J30</f>
        <v>0</v>
      </c>
      <c r="K28" s="184">
        <f>SUM(H28:J29)</f>
        <v>0</v>
      </c>
      <c r="L28" s="184">
        <f>G28+K28</f>
        <v>5340231214</v>
      </c>
      <c r="M28" s="184">
        <f>M30</f>
        <v>24441148000</v>
      </c>
      <c r="N28" s="30">
        <f>N30</f>
        <v>0</v>
      </c>
      <c r="O28" s="30">
        <f>O30</f>
        <v>0</v>
      </c>
      <c r="P28" s="184">
        <f>SUM(M28:O29)</f>
        <v>24441148000</v>
      </c>
      <c r="Q28" s="30">
        <f>Q30</f>
        <v>0</v>
      </c>
      <c r="R28" s="184">
        <f>R30</f>
        <v>0</v>
      </c>
      <c r="S28" s="184">
        <f>S30</f>
        <v>0</v>
      </c>
      <c r="T28" s="184">
        <f>SUM(Q28:S29)</f>
        <v>0</v>
      </c>
      <c r="U28" s="184">
        <f>T28+P28</f>
        <v>24441148000</v>
      </c>
      <c r="V28" s="184">
        <f>L28-U28</f>
        <v>-19100916786</v>
      </c>
      <c r="W28" s="31"/>
      <c r="X28" s="31"/>
      <c r="Y28" s="31"/>
      <c r="Z28" s="31"/>
      <c r="AA28" s="31"/>
    </row>
    <row r="29" spans="1:27" s="32" customFormat="1" ht="27" customHeight="1">
      <c r="A29" s="185"/>
      <c r="B29" s="185"/>
      <c r="C29" s="185"/>
      <c r="D29" s="184"/>
      <c r="E29" s="33">
        <f>E31</f>
        <v>0</v>
      </c>
      <c r="F29" s="33">
        <f>F31</f>
        <v>0</v>
      </c>
      <c r="G29" s="184"/>
      <c r="H29" s="33">
        <f>H31</f>
        <v>0</v>
      </c>
      <c r="I29" s="184"/>
      <c r="J29" s="184"/>
      <c r="K29" s="184"/>
      <c r="L29" s="184"/>
      <c r="M29" s="184"/>
      <c r="N29" s="33">
        <f>N31</f>
        <v>0</v>
      </c>
      <c r="O29" s="33">
        <f>O31</f>
        <v>0</v>
      </c>
      <c r="P29" s="184"/>
      <c r="Q29" s="33">
        <f>Q31</f>
        <v>0</v>
      </c>
      <c r="R29" s="184"/>
      <c r="S29" s="184"/>
      <c r="T29" s="184"/>
      <c r="U29" s="184"/>
      <c r="V29" s="184"/>
      <c r="W29" s="31"/>
      <c r="X29" s="31"/>
      <c r="Y29" s="31"/>
      <c r="Z29" s="31"/>
      <c r="AA29" s="31"/>
    </row>
    <row r="30" spans="1:27" s="32" customFormat="1" ht="21.75" customHeight="1">
      <c r="A30" s="205" t="s">
        <v>20</v>
      </c>
      <c r="B30" s="205"/>
      <c r="C30" s="205"/>
      <c r="D30" s="181">
        <v>5340231214</v>
      </c>
      <c r="E30" s="34"/>
      <c r="F30" s="34"/>
      <c r="G30" s="180">
        <f>SUM(D30:F31)</f>
        <v>5340231214</v>
      </c>
      <c r="H30" s="34"/>
      <c r="I30" s="181"/>
      <c r="J30" s="181"/>
      <c r="K30" s="180">
        <f>SUM(H30:J31)</f>
        <v>0</v>
      </c>
      <c r="L30" s="180">
        <f>G30+K30</f>
        <v>5340231214</v>
      </c>
      <c r="M30" s="181">
        <v>24441148000</v>
      </c>
      <c r="N30" s="34"/>
      <c r="O30" s="34"/>
      <c r="P30" s="180">
        <f>SUM(M30:O31)</f>
        <v>24441148000</v>
      </c>
      <c r="Q30" s="34"/>
      <c r="R30" s="181"/>
      <c r="S30" s="181"/>
      <c r="T30" s="180">
        <f>SUM(Q30:S31)</f>
        <v>0</v>
      </c>
      <c r="U30" s="180">
        <f>T30+P30</f>
        <v>24441148000</v>
      </c>
      <c r="V30" s="180">
        <f>L30-U30</f>
        <v>-19100916786</v>
      </c>
      <c r="W30" s="31"/>
      <c r="X30" s="31"/>
      <c r="Y30" s="31"/>
      <c r="Z30" s="31"/>
      <c r="AA30" s="31"/>
    </row>
    <row r="31" spans="1:27" s="32" customFormat="1" ht="21.75" customHeight="1">
      <c r="A31" s="205"/>
      <c r="B31" s="205"/>
      <c r="C31" s="205"/>
      <c r="D31" s="181"/>
      <c r="E31" s="36"/>
      <c r="F31" s="36"/>
      <c r="G31" s="180"/>
      <c r="H31" s="36"/>
      <c r="I31" s="181"/>
      <c r="J31" s="181"/>
      <c r="K31" s="180"/>
      <c r="L31" s="180"/>
      <c r="M31" s="181"/>
      <c r="N31" s="36"/>
      <c r="O31" s="36"/>
      <c r="P31" s="180"/>
      <c r="Q31" s="36"/>
      <c r="R31" s="181"/>
      <c r="S31" s="181"/>
      <c r="T31" s="180"/>
      <c r="U31" s="180"/>
      <c r="V31" s="180"/>
      <c r="W31" s="31"/>
      <c r="X31" s="31"/>
      <c r="Y31" s="31"/>
      <c r="Z31" s="31"/>
      <c r="AA31" s="31"/>
    </row>
    <row r="32" spans="1:27" ht="15.75" customHeight="1">
      <c r="A32" s="51"/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54">
        <f>T32+P32</f>
        <v>0</v>
      </c>
      <c r="V32" s="54"/>
      <c r="W32" s="56"/>
      <c r="X32" s="56"/>
      <c r="Y32" s="56"/>
      <c r="Z32" s="56"/>
      <c r="AA32" s="56"/>
    </row>
    <row r="33" spans="1:27" ht="15.75" customHeight="1">
      <c r="A33" s="51"/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4"/>
      <c r="V33" s="54"/>
      <c r="W33" s="56"/>
      <c r="X33" s="56"/>
      <c r="Y33" s="56"/>
      <c r="Z33" s="56"/>
      <c r="AA33" s="56"/>
    </row>
    <row r="34" spans="1:27" ht="15.75" customHeight="1">
      <c r="A34" s="51"/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54"/>
      <c r="V34" s="54"/>
      <c r="W34" s="56"/>
      <c r="X34" s="56"/>
      <c r="Y34" s="56"/>
      <c r="Z34" s="56"/>
      <c r="AA34" s="56"/>
    </row>
    <row r="35" spans="1:27" ht="15.75" customHeight="1">
      <c r="A35" s="51"/>
      <c r="B35" s="52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4"/>
      <c r="V35" s="54"/>
      <c r="W35" s="56"/>
      <c r="X35" s="56"/>
      <c r="Y35" s="56"/>
      <c r="Z35" s="56"/>
      <c r="AA35" s="56"/>
    </row>
    <row r="36" spans="1:27" ht="15.75" customHeight="1">
      <c r="A36" s="51"/>
      <c r="B36" s="52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4"/>
      <c r="V36" s="54"/>
      <c r="W36" s="56"/>
      <c r="X36" s="56"/>
      <c r="Y36" s="56"/>
      <c r="Z36" s="56"/>
      <c r="AA36" s="56"/>
    </row>
    <row r="37" spans="1:27" ht="15.75" customHeight="1">
      <c r="A37" s="51"/>
      <c r="B37" s="52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54"/>
      <c r="V37" s="54"/>
      <c r="W37" s="56"/>
      <c r="X37" s="56"/>
      <c r="Y37" s="56"/>
      <c r="Z37" s="56"/>
      <c r="AA37" s="56"/>
    </row>
    <row r="38" spans="1:27" ht="15.75" customHeight="1">
      <c r="A38" s="51"/>
      <c r="B38" s="52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4"/>
      <c r="V38" s="54"/>
      <c r="W38" s="56"/>
      <c r="X38" s="56"/>
      <c r="Y38" s="56"/>
      <c r="Z38" s="56"/>
      <c r="AA38" s="56"/>
    </row>
    <row r="39" spans="1:27" ht="15.75" customHeight="1">
      <c r="A39" s="51"/>
      <c r="B39" s="52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54"/>
      <c r="V39" s="54"/>
      <c r="W39" s="56"/>
      <c r="X39" s="56"/>
      <c r="Y39" s="56"/>
      <c r="Z39" s="56"/>
      <c r="AA39" s="56"/>
    </row>
    <row r="40" spans="1:27" ht="15.75" customHeight="1">
      <c r="A40" s="51"/>
      <c r="B40" s="52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4"/>
      <c r="V40" s="54"/>
      <c r="W40" s="56"/>
      <c r="X40" s="56"/>
      <c r="Y40" s="56"/>
      <c r="Z40" s="56"/>
      <c r="AA40" s="56"/>
    </row>
    <row r="41" spans="1:27" ht="15.75" customHeight="1">
      <c r="A41" s="51"/>
      <c r="B41" s="52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54"/>
      <c r="V41" s="54"/>
      <c r="W41" s="56"/>
      <c r="X41" s="56"/>
      <c r="Y41" s="56"/>
      <c r="Z41" s="56"/>
      <c r="AA41" s="56"/>
    </row>
    <row r="42" spans="1:27" ht="15.75" customHeight="1">
      <c r="A42" s="51"/>
      <c r="B42" s="52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4"/>
      <c r="V42" s="54"/>
      <c r="W42" s="56"/>
      <c r="X42" s="56"/>
      <c r="Y42" s="56"/>
      <c r="Z42" s="56"/>
      <c r="AA42" s="56"/>
    </row>
    <row r="43" spans="1:27" ht="15.75" customHeight="1">
      <c r="A43" s="51"/>
      <c r="B43" s="52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4"/>
      <c r="V43" s="54"/>
      <c r="W43" s="56"/>
      <c r="X43" s="56"/>
      <c r="Y43" s="56"/>
      <c r="Z43" s="56"/>
      <c r="AA43" s="56"/>
    </row>
    <row r="44" spans="1:27" ht="19.5" customHeight="1">
      <c r="A44" s="51"/>
      <c r="B44" s="52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  <c r="U44" s="54"/>
      <c r="V44" s="54"/>
      <c r="W44" s="56"/>
      <c r="X44" s="56"/>
      <c r="Y44" s="56"/>
      <c r="Z44" s="56"/>
      <c r="AA44" s="56"/>
    </row>
    <row r="45" spans="1:27" ht="13.5" customHeight="1">
      <c r="A45" s="51"/>
      <c r="B45" s="52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54"/>
      <c r="V45" s="54"/>
      <c r="W45" s="56"/>
      <c r="X45" s="56"/>
      <c r="Y45" s="56"/>
      <c r="Z45" s="56"/>
      <c r="AA45" s="56"/>
    </row>
    <row r="46" spans="1:27" ht="13.5" customHeight="1">
      <c r="A46" s="51"/>
      <c r="B46" s="52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54"/>
      <c r="V46" s="54"/>
      <c r="W46" s="56"/>
      <c r="X46" s="56"/>
      <c r="Y46" s="56"/>
      <c r="Z46" s="56"/>
      <c r="AA46" s="56"/>
    </row>
    <row r="47" spans="1:27" ht="13.5" customHeight="1">
      <c r="A47" s="51"/>
      <c r="B47" s="52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/>
      <c r="U47" s="54"/>
      <c r="V47" s="54"/>
      <c r="W47" s="56"/>
      <c r="X47" s="56"/>
      <c r="Y47" s="56"/>
      <c r="Z47" s="56"/>
      <c r="AA47" s="56"/>
    </row>
    <row r="48" spans="1:27" ht="13.5" customHeight="1">
      <c r="A48" s="51"/>
      <c r="B48" s="52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U48" s="54"/>
      <c r="V48" s="54"/>
      <c r="W48" s="56"/>
      <c r="X48" s="56"/>
      <c r="Y48" s="56"/>
      <c r="Z48" s="56"/>
      <c r="AA48" s="56"/>
    </row>
    <row r="49" spans="1:27" ht="19.5" customHeight="1">
      <c r="A49" s="57"/>
      <c r="B49" s="58"/>
      <c r="C49" s="5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54"/>
      <c r="V49" s="54"/>
      <c r="W49" s="56"/>
      <c r="X49" s="56"/>
      <c r="Y49" s="56"/>
      <c r="Z49" s="56"/>
      <c r="AA49" s="56"/>
    </row>
    <row r="50" spans="1:27" s="61" customFormat="1" ht="21.75" customHeight="1">
      <c r="A50" s="206" t="s">
        <v>21</v>
      </c>
      <c r="B50" s="206"/>
      <c r="C50" s="207"/>
      <c r="D50" s="208">
        <f>D10+D22+D28</f>
        <v>129982633467</v>
      </c>
      <c r="E50" s="41">
        <f>E10+E22+E28</f>
        <v>33600000000</v>
      </c>
      <c r="F50" s="41">
        <f>F10+F22+F28</f>
        <v>72000000</v>
      </c>
      <c r="G50" s="208">
        <f>SUM(D50:F51)</f>
        <v>183099927426</v>
      </c>
      <c r="H50" s="41">
        <f>H10+H22+H28</f>
        <v>0</v>
      </c>
      <c r="I50" s="209">
        <f>I10+I22+I28</f>
        <v>0</v>
      </c>
      <c r="J50" s="209">
        <f>J10+J22+J28</f>
        <v>0</v>
      </c>
      <c r="K50" s="209">
        <f>SUM(H50:J51)</f>
        <v>0</v>
      </c>
      <c r="L50" s="208">
        <f>L10+L22+L28</f>
        <v>183099927426</v>
      </c>
      <c r="M50" s="208">
        <f>M10+M22+M28</f>
        <v>149524767000</v>
      </c>
      <c r="N50" s="41">
        <f>N10+N22+N28</f>
        <v>33600000000</v>
      </c>
      <c r="O50" s="41">
        <f>O10+O22+O28</f>
        <v>72000000</v>
      </c>
      <c r="P50" s="208">
        <f>SUM(M50:O51)</f>
        <v>202242609169</v>
      </c>
      <c r="Q50" s="41">
        <f>Q10+Q22+Q28</f>
        <v>0</v>
      </c>
      <c r="R50" s="209">
        <f>R10+R22+R28</f>
        <v>0</v>
      </c>
      <c r="S50" s="209">
        <f>S10+S22+S28</f>
        <v>0</v>
      </c>
      <c r="T50" s="208">
        <f>SUM(Q50:S51)</f>
        <v>0</v>
      </c>
      <c r="U50" s="208">
        <f>P50+T50</f>
        <v>202242609169</v>
      </c>
      <c r="V50" s="208">
        <f>L50-U50</f>
        <v>-19142681743</v>
      </c>
      <c r="W50" s="60"/>
      <c r="X50" s="60"/>
      <c r="Y50" s="60"/>
      <c r="Z50" s="60"/>
      <c r="AA50" s="60"/>
    </row>
    <row r="51" spans="1:27" s="32" customFormat="1" ht="21.75" customHeight="1">
      <c r="A51" s="206"/>
      <c r="B51" s="206"/>
      <c r="C51" s="207"/>
      <c r="D51" s="208"/>
      <c r="E51" s="33">
        <f>E11+E23+E29</f>
        <v>19445293959</v>
      </c>
      <c r="F51" s="33">
        <f>F11+F23+F29</f>
        <v>0</v>
      </c>
      <c r="G51" s="208"/>
      <c r="H51" s="33">
        <f>H11+H23+H29</f>
        <v>0</v>
      </c>
      <c r="I51" s="209"/>
      <c r="J51" s="209"/>
      <c r="K51" s="209"/>
      <c r="L51" s="208"/>
      <c r="M51" s="208"/>
      <c r="N51" s="33">
        <f>N11+N23+N29</f>
        <v>19045842169</v>
      </c>
      <c r="O51" s="33">
        <f>O11+O23+O29</f>
        <v>0</v>
      </c>
      <c r="P51" s="208"/>
      <c r="Q51" s="33">
        <f>Q11+Q23+Q29</f>
        <v>0</v>
      </c>
      <c r="R51" s="209"/>
      <c r="S51" s="209"/>
      <c r="T51" s="208"/>
      <c r="U51" s="208"/>
      <c r="V51" s="208"/>
      <c r="W51" s="31"/>
      <c r="X51" s="31"/>
      <c r="Y51" s="31"/>
      <c r="Z51" s="31"/>
      <c r="AA51" s="31"/>
    </row>
    <row r="52" spans="1:27" s="67" customFormat="1" ht="13.5" customHeight="1" thickBot="1">
      <c r="A52" s="62"/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4"/>
      <c r="W52" s="66"/>
      <c r="X52" s="66"/>
      <c r="Y52" s="66"/>
      <c r="Z52" s="66"/>
      <c r="AA52" s="66"/>
    </row>
    <row r="53" spans="1:27" ht="32.25" customHeight="1">
      <c r="A53" s="210" t="s">
        <v>22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68"/>
      <c r="N53" s="68"/>
      <c r="O53" s="68"/>
      <c r="P53" s="68"/>
      <c r="Q53" s="68"/>
      <c r="R53" s="68"/>
      <c r="S53" s="68"/>
      <c r="T53" s="68"/>
      <c r="U53" s="68"/>
      <c r="V53" s="56"/>
      <c r="W53" s="56"/>
      <c r="X53" s="56"/>
      <c r="Y53" s="56"/>
      <c r="Z53" s="56"/>
      <c r="AA53" s="56"/>
    </row>
  </sheetData>
  <mergeCells count="158">
    <mergeCell ref="A53:L53"/>
    <mergeCell ref="S50:S51"/>
    <mergeCell ref="T50:T51"/>
    <mergeCell ref="U50:U51"/>
    <mergeCell ref="V50:V51"/>
    <mergeCell ref="L50:L51"/>
    <mergeCell ref="M50:M51"/>
    <mergeCell ref="P50:P51"/>
    <mergeCell ref="R50:R51"/>
    <mergeCell ref="A50:A51"/>
    <mergeCell ref="B50:B51"/>
    <mergeCell ref="C50:C51"/>
    <mergeCell ref="D50:D51"/>
    <mergeCell ref="G50:G51"/>
    <mergeCell ref="I50:I51"/>
    <mergeCell ref="J50:J51"/>
    <mergeCell ref="K50:K51"/>
    <mergeCell ref="U30:U31"/>
    <mergeCell ref="V30:V31"/>
    <mergeCell ref="P30:P31"/>
    <mergeCell ref="R30:R31"/>
    <mergeCell ref="S30:S31"/>
    <mergeCell ref="T30:T31"/>
    <mergeCell ref="U28:U29"/>
    <mergeCell ref="V28:V29"/>
    <mergeCell ref="A30:C31"/>
    <mergeCell ref="D30:D31"/>
    <mergeCell ref="G30:G31"/>
    <mergeCell ref="I30:I31"/>
    <mergeCell ref="J30:J31"/>
    <mergeCell ref="K30:K31"/>
    <mergeCell ref="L30:L31"/>
    <mergeCell ref="M30:M31"/>
    <mergeCell ref="P28:P29"/>
    <mergeCell ref="R28:R29"/>
    <mergeCell ref="S28:S29"/>
    <mergeCell ref="T28:T29"/>
    <mergeCell ref="A28:C29"/>
    <mergeCell ref="D28:D29"/>
    <mergeCell ref="G28:G29"/>
    <mergeCell ref="I28:I29"/>
    <mergeCell ref="J28:J29"/>
    <mergeCell ref="K28:K29"/>
    <mergeCell ref="L28:L29"/>
    <mergeCell ref="M28:M29"/>
    <mergeCell ref="S25:S26"/>
    <mergeCell ref="T25:T26"/>
    <mergeCell ref="U25:U26"/>
    <mergeCell ref="V25:V26"/>
    <mergeCell ref="A25:C26"/>
    <mergeCell ref="D25:D26"/>
    <mergeCell ref="G25:G26"/>
    <mergeCell ref="I25:I26"/>
    <mergeCell ref="J25:J26"/>
    <mergeCell ref="K25:K26"/>
    <mergeCell ref="L25:L26"/>
    <mergeCell ref="R25:R26"/>
    <mergeCell ref="U19:U20"/>
    <mergeCell ref="V19:V20"/>
    <mergeCell ref="A24:C24"/>
    <mergeCell ref="P19:P20"/>
    <mergeCell ref="R19:R20"/>
    <mergeCell ref="S19:S20"/>
    <mergeCell ref="T19:T20"/>
    <mergeCell ref="U22:U23"/>
    <mergeCell ref="R22:R23"/>
    <mergeCell ref="S22:S23"/>
    <mergeCell ref="T22:T23"/>
    <mergeCell ref="A22:C23"/>
    <mergeCell ref="D22:D23"/>
    <mergeCell ref="G22:G23"/>
    <mergeCell ref="I22:I23"/>
    <mergeCell ref="J22:J23"/>
    <mergeCell ref="K22:K23"/>
    <mergeCell ref="L22:L23"/>
    <mergeCell ref="M22:M23"/>
    <mergeCell ref="J19:J20"/>
    <mergeCell ref="K19:K20"/>
    <mergeCell ref="L19:L20"/>
    <mergeCell ref="M19:M20"/>
    <mergeCell ref="A19:C20"/>
    <mergeCell ref="D19:D20"/>
    <mergeCell ref="G19:G20"/>
    <mergeCell ref="I19:I20"/>
    <mergeCell ref="A3:C8"/>
    <mergeCell ref="V4:V8"/>
    <mergeCell ref="H5:K5"/>
    <mergeCell ref="L5:L8"/>
    <mergeCell ref="Q5:T5"/>
    <mergeCell ref="U5:U8"/>
    <mergeCell ref="D6:D8"/>
    <mergeCell ref="G6:G8"/>
    <mergeCell ref="J6:J8"/>
    <mergeCell ref="K6:K8"/>
    <mergeCell ref="M6:M8"/>
    <mergeCell ref="P6:P8"/>
    <mergeCell ref="S6:S8"/>
    <mergeCell ref="T6:T8"/>
    <mergeCell ref="A10:C11"/>
    <mergeCell ref="D10:D11"/>
    <mergeCell ref="G10:G11"/>
    <mergeCell ref="I10:I11"/>
    <mergeCell ref="J10:J11"/>
    <mergeCell ref="K10:K11"/>
    <mergeCell ref="L10:L11"/>
    <mergeCell ref="M10:M11"/>
    <mergeCell ref="P10:P11"/>
    <mergeCell ref="R10:R11"/>
    <mergeCell ref="S10:S11"/>
    <mergeCell ref="T10:T11"/>
    <mergeCell ref="U10:U11"/>
    <mergeCell ref="V10:V11"/>
    <mergeCell ref="A13:C14"/>
    <mergeCell ref="D13:D14"/>
    <mergeCell ref="G13:G14"/>
    <mergeCell ref="I13:I14"/>
    <mergeCell ref="J13:J14"/>
    <mergeCell ref="K13:K14"/>
    <mergeCell ref="L13:L14"/>
    <mergeCell ref="M13:M14"/>
    <mergeCell ref="P13:P14"/>
    <mergeCell ref="R13:R14"/>
    <mergeCell ref="S13:S14"/>
    <mergeCell ref="T13:T14"/>
    <mergeCell ref="U13:U14"/>
    <mergeCell ref="V13:V14"/>
    <mergeCell ref="A15:C16"/>
    <mergeCell ref="D15:D16"/>
    <mergeCell ref="G15:G16"/>
    <mergeCell ref="I15:I16"/>
    <mergeCell ref="J15:J16"/>
    <mergeCell ref="K15:K16"/>
    <mergeCell ref="L15:L16"/>
    <mergeCell ref="M15:M16"/>
    <mergeCell ref="P15:P16"/>
    <mergeCell ref="R15:R16"/>
    <mergeCell ref="S15:S16"/>
    <mergeCell ref="T15:T16"/>
    <mergeCell ref="U15:U16"/>
    <mergeCell ref="V15:V16"/>
    <mergeCell ref="A17:C18"/>
    <mergeCell ref="D17:D18"/>
    <mergeCell ref="G17:G18"/>
    <mergeCell ref="I17:I18"/>
    <mergeCell ref="J17:J18"/>
    <mergeCell ref="K17:K18"/>
    <mergeCell ref="L17:L18"/>
    <mergeCell ref="M17:M18"/>
    <mergeCell ref="M25:M26"/>
    <mergeCell ref="P25:P26"/>
    <mergeCell ref="U17:U18"/>
    <mergeCell ref="V17:V18"/>
    <mergeCell ref="P17:P18"/>
    <mergeCell ref="R17:R18"/>
    <mergeCell ref="S17:S18"/>
    <mergeCell ref="T17:T18"/>
    <mergeCell ref="V22:V23"/>
    <mergeCell ref="P22:P23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2010-04-14T11:34:51Z</cp:lastPrinted>
  <dcterms:created xsi:type="dcterms:W3CDTF">2008-04-18T06:53:57Z</dcterms:created>
  <dcterms:modified xsi:type="dcterms:W3CDTF">2010-04-14T11:37:23Z</dcterms:modified>
  <cp:category/>
  <cp:version/>
  <cp:contentType/>
  <cp:contentStatus/>
</cp:coreProperties>
</file>