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25" windowWidth="12120" windowHeight="8325" activeTab="0"/>
  </bookViews>
  <sheets>
    <sheet name="資產負債表" sheetId="1" r:id="rId1"/>
  </sheets>
  <definedNames/>
  <calcPr fullCalcOnLoad="1"/>
</workbook>
</file>

<file path=xl/sharedStrings.xml><?xml version="1.0" encoding="utf-8"?>
<sst xmlns="http://schemas.openxmlformats.org/spreadsheetml/2006/main" count="54" uniqueCount="29">
  <si>
    <t>金    額</t>
  </si>
  <si>
    <t>%</t>
  </si>
  <si>
    <t>科         目</t>
  </si>
  <si>
    <t>合計</t>
  </si>
  <si>
    <t>資     產</t>
  </si>
  <si>
    <t>流動資產</t>
  </si>
  <si>
    <t xml:space="preserve">    應收款項</t>
  </si>
  <si>
    <t xml:space="preserve"> </t>
  </si>
  <si>
    <t>其他資產</t>
  </si>
  <si>
    <r>
      <t>經濟部第二辦公室</t>
    </r>
  </si>
  <si>
    <t>資產負債清理查核表</t>
  </si>
  <si>
    <t>(資產部分)</t>
  </si>
  <si>
    <t>上年度決算數</t>
  </si>
  <si>
    <t>修正數</t>
  </si>
  <si>
    <t>決算核定數</t>
  </si>
  <si>
    <t>金　額</t>
  </si>
  <si>
    <t xml:space="preserve">    什項資產</t>
  </si>
  <si>
    <t>原列決算數</t>
  </si>
  <si>
    <t xml:space="preserve">    單位：新臺幣元                                   （負債及業主權益部分）</t>
  </si>
  <si>
    <r>
      <t>12</t>
    </r>
    <r>
      <rPr>
        <sz val="11"/>
        <rFont val="新細明體"/>
        <family val="1"/>
      </rPr>
      <t>月</t>
    </r>
    <r>
      <rPr>
        <sz val="11"/>
        <rFont val="Times New Roman"/>
        <family val="1"/>
      </rPr>
      <t>31</t>
    </r>
    <r>
      <rPr>
        <sz val="11"/>
        <rFont val="新細明體"/>
        <family val="1"/>
      </rPr>
      <t>日</t>
    </r>
  </si>
  <si>
    <t>流動負債</t>
  </si>
  <si>
    <t xml:space="preserve">    應付款項</t>
  </si>
  <si>
    <t>業主權益</t>
  </si>
  <si>
    <t>資本公積</t>
  </si>
  <si>
    <t xml:space="preserve"> </t>
  </si>
  <si>
    <t>　資本公積</t>
  </si>
  <si>
    <t>合　　計</t>
  </si>
  <si>
    <t>負     債</t>
  </si>
  <si>
    <r>
      <t>中華民國</t>
    </r>
    <r>
      <rPr>
        <sz val="12"/>
        <rFont val="Times New Roman"/>
        <family val="1"/>
      </rPr>
      <t>98</t>
    </r>
    <r>
      <rPr>
        <sz val="12"/>
        <rFont val="新細明體"/>
        <family val="1"/>
      </rPr>
      <t>年</t>
    </r>
  </si>
</sst>
</file>

<file path=xl/styles.xml><?xml version="1.0" encoding="utf-8"?>
<styleSheet xmlns="http://schemas.openxmlformats.org/spreadsheetml/2006/main">
  <numFmts count="26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[$-404]AM/PM\ hh:mm:ss"/>
    <numFmt numFmtId="188" formatCode="000"/>
    <numFmt numFmtId="189" formatCode="0_);[Red]\(0\)"/>
  </numFmts>
  <fonts count="26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b/>
      <sz val="11"/>
      <name val="華康楷書體W3"/>
      <family val="4"/>
    </font>
    <font>
      <b/>
      <sz val="11"/>
      <name val="華康隸書體W6"/>
      <family val="3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sz val="12"/>
      <name val="Times New Roman"/>
      <family val="1"/>
    </font>
    <font>
      <sz val="18"/>
      <name val="新細明體"/>
      <family val="1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隸書體W6"/>
      <family val="3"/>
    </font>
    <font>
      <sz val="10"/>
      <name val="華康隸書體W6"/>
      <family val="3"/>
    </font>
    <font>
      <b/>
      <sz val="10"/>
      <name val="細明體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86" fontId="15" fillId="0" borderId="0" xfId="0" applyNumberFormat="1" applyFont="1" applyAlignment="1">
      <alignment vertical="center"/>
    </xf>
    <xf numFmtId="186" fontId="16" fillId="0" borderId="0" xfId="0" applyNumberFormat="1" applyFont="1" applyAlignment="1">
      <alignment horizontal="right" vertical="center"/>
    </xf>
    <xf numFmtId="186" fontId="17" fillId="0" borderId="0" xfId="0" applyNumberFormat="1" applyFont="1" applyAlignment="1">
      <alignment horizontal="right" vertical="center"/>
    </xf>
    <xf numFmtId="186" fontId="17" fillId="0" borderId="0" xfId="0" applyNumberFormat="1" applyFont="1" applyAlignment="1">
      <alignment horizontal="left" vertical="center"/>
    </xf>
    <xf numFmtId="186" fontId="18" fillId="0" borderId="0" xfId="0" applyNumberFormat="1" applyFont="1" applyAlignment="1">
      <alignment vertical="center"/>
    </xf>
    <xf numFmtId="186" fontId="5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5" fillId="0" borderId="0" xfId="0" applyNumberFormat="1" applyFont="1" applyAlignment="1">
      <alignment/>
    </xf>
    <xf numFmtId="186" fontId="5" fillId="0" borderId="1" xfId="0" applyNumberFormat="1" applyFont="1" applyBorder="1" applyAlignment="1">
      <alignment horizontal="center" vertical="center"/>
    </xf>
    <xf numFmtId="186" fontId="5" fillId="0" borderId="2" xfId="0" applyNumberFormat="1" applyFont="1" applyBorder="1" applyAlignment="1">
      <alignment horizontal="center" vertical="distributed"/>
    </xf>
    <xf numFmtId="186" fontId="5" fillId="0" borderId="3" xfId="0" applyNumberFormat="1" applyFont="1" applyBorder="1" applyAlignment="1" quotePrefix="1">
      <alignment horizontal="center" vertical="distributed"/>
    </xf>
    <xf numFmtId="186" fontId="5" fillId="0" borderId="4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21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6" fontId="21" fillId="0" borderId="0" xfId="0" applyNumberFormat="1" applyFont="1" applyAlignment="1">
      <alignment/>
    </xf>
    <xf numFmtId="186" fontId="22" fillId="0" borderId="0" xfId="0" applyNumberFormat="1" applyFont="1" applyAlignment="1" quotePrefix="1">
      <alignment horizontal="left"/>
    </xf>
    <xf numFmtId="186" fontId="13" fillId="0" borderId="0" xfId="0" applyNumberFormat="1" applyFont="1" applyAlignment="1">
      <alignment/>
    </xf>
    <xf numFmtId="186" fontId="4" fillId="0" borderId="0" xfId="0" applyNumberFormat="1" applyFont="1" applyAlignment="1" quotePrefix="1">
      <alignment horizontal="left"/>
    </xf>
    <xf numFmtId="186" fontId="4" fillId="0" borderId="0" xfId="0" applyNumberFormat="1" applyFont="1" applyAlignment="1">
      <alignment horizontal="left"/>
    </xf>
    <xf numFmtId="186" fontId="22" fillId="0" borderId="0" xfId="0" applyNumberFormat="1" applyFont="1" applyAlignment="1">
      <alignment horizontal="left"/>
    </xf>
    <xf numFmtId="186" fontId="22" fillId="0" borderId="0" xfId="0" applyNumberFormat="1" applyFont="1" applyAlignment="1">
      <alignment horizontal="center"/>
    </xf>
    <xf numFmtId="186" fontId="22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11" fillId="0" borderId="0" xfId="0" applyNumberFormat="1" applyFont="1" applyBorder="1" applyAlignment="1">
      <alignment/>
    </xf>
    <xf numFmtId="186" fontId="24" fillId="0" borderId="0" xfId="0" applyNumberFormat="1" applyFont="1" applyBorder="1" applyAlignment="1">
      <alignment horizontal="distributed"/>
    </xf>
    <xf numFmtId="186" fontId="21" fillId="0" borderId="4" xfId="0" applyNumberFormat="1" applyFont="1" applyBorder="1" applyAlignment="1">
      <alignment/>
    </xf>
    <xf numFmtId="186" fontId="23" fillId="0" borderId="4" xfId="0" applyNumberFormat="1" applyFont="1" applyBorder="1" applyAlignment="1">
      <alignment horizontal="distributed"/>
    </xf>
    <xf numFmtId="186" fontId="25" fillId="0" borderId="4" xfId="0" applyNumberFormat="1" applyFont="1" applyBorder="1" applyAlignment="1">
      <alignment horizontal="center"/>
    </xf>
    <xf numFmtId="186" fontId="8" fillId="0" borderId="0" xfId="0" applyNumberFormat="1" applyFont="1" applyBorder="1" applyAlignment="1">
      <alignment/>
    </xf>
    <xf numFmtId="186" fontId="9" fillId="0" borderId="0" xfId="0" applyNumberFormat="1" applyFont="1" applyAlignment="1">
      <alignment/>
    </xf>
    <xf numFmtId="186" fontId="14" fillId="0" borderId="0" xfId="0" applyNumberFormat="1" applyFont="1" applyAlignment="1">
      <alignment/>
    </xf>
    <xf numFmtId="189" fontId="21" fillId="0" borderId="4" xfId="0" applyNumberFormat="1" applyFont="1" applyBorder="1" applyAlignment="1">
      <alignment/>
    </xf>
    <xf numFmtId="189" fontId="21" fillId="0" borderId="0" xfId="0" applyNumberFormat="1" applyFont="1" applyAlignment="1">
      <alignment/>
    </xf>
    <xf numFmtId="189" fontId="21" fillId="0" borderId="4" xfId="0" applyNumberFormat="1" applyFont="1" applyBorder="1" applyAlignment="1">
      <alignment horizontal="right"/>
    </xf>
    <xf numFmtId="186" fontId="22" fillId="0" borderId="0" xfId="0" applyNumberFormat="1" applyFont="1" applyAlignment="1" quotePrefix="1">
      <alignment horizontal="center"/>
    </xf>
    <xf numFmtId="186" fontId="12" fillId="0" borderId="5" xfId="0" applyNumberFormat="1" applyFont="1" applyBorder="1" applyAlignment="1">
      <alignment horizontal="distributed" vertical="center"/>
    </xf>
    <xf numFmtId="186" fontId="5" fillId="0" borderId="6" xfId="0" applyNumberFormat="1" applyFont="1" applyBorder="1" applyAlignment="1">
      <alignment horizontal="distributed"/>
    </xf>
    <xf numFmtId="186" fontId="5" fillId="0" borderId="5" xfId="0" applyNumberFormat="1" applyFont="1" applyBorder="1" applyAlignment="1">
      <alignment horizontal="distributed" vertical="center"/>
    </xf>
    <xf numFmtId="186" fontId="5" fillId="0" borderId="7" xfId="0" applyNumberFormat="1" applyFont="1" applyBorder="1" applyAlignment="1">
      <alignment horizontal="distributed" vertical="center"/>
    </xf>
    <xf numFmtId="186" fontId="5" fillId="0" borderId="1" xfId="0" applyNumberFormat="1" applyFont="1" applyBorder="1" applyAlignment="1">
      <alignment horizontal="distributed" vertical="center"/>
    </xf>
    <xf numFmtId="186" fontId="9" fillId="0" borderId="0" xfId="0" applyNumberFormat="1" applyFont="1" applyBorder="1" applyAlignment="1">
      <alignment horizontal="left"/>
    </xf>
    <xf numFmtId="186" fontId="5" fillId="0" borderId="0" xfId="0" applyNumberFormat="1" applyFont="1" applyBorder="1" applyAlignment="1">
      <alignment horizontal="left"/>
    </xf>
    <xf numFmtId="186" fontId="10" fillId="0" borderId="4" xfId="0" applyNumberFormat="1" applyFont="1" applyBorder="1" applyAlignment="1">
      <alignment horizontal="left" vertical="center" wrapText="1" indent="2"/>
    </xf>
    <xf numFmtId="186" fontId="5" fillId="0" borderId="8" xfId="0" applyNumberFormat="1" applyFont="1" applyBorder="1" applyAlignment="1">
      <alignment horizontal="distributed" vertical="center"/>
    </xf>
    <xf numFmtId="186" fontId="5" fillId="0" borderId="5" xfId="0" applyNumberFormat="1" applyFont="1" applyBorder="1" applyAlignment="1" quotePrefix="1">
      <alignment horizontal="center" vertical="distributed"/>
    </xf>
    <xf numFmtId="186" fontId="5" fillId="0" borderId="6" xfId="0" applyNumberFormat="1" applyFont="1" applyBorder="1" applyAlignment="1">
      <alignment/>
    </xf>
    <xf numFmtId="186" fontId="0" fillId="0" borderId="0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85" zoomScaleNormal="85" zoomScaleSheetLayoutView="90" workbookViewId="0" topLeftCell="A2">
      <selection activeCell="A2" sqref="A2"/>
    </sheetView>
  </sheetViews>
  <sheetFormatPr defaultColWidth="9.00390625" defaultRowHeight="16.5"/>
  <cols>
    <col min="1" max="1" width="16.50390625" style="7" customWidth="1"/>
    <col min="2" max="2" width="7.625" style="7" customWidth="1"/>
    <col min="3" max="3" width="20.50390625" style="7" customWidth="1"/>
    <col min="4" max="4" width="16.875" style="7" customWidth="1"/>
    <col min="5" max="5" width="11.00390625" style="7" customWidth="1"/>
    <col min="6" max="6" width="15.50390625" style="7" customWidth="1"/>
    <col min="7" max="7" width="7.125" style="7" customWidth="1"/>
    <col min="8" max="8" width="17.125" style="7" customWidth="1"/>
    <col min="9" max="9" width="7.25390625" style="7" customWidth="1"/>
    <col min="10" max="10" width="18.75390625" style="7" customWidth="1"/>
    <col min="11" max="11" width="17.00390625" style="7" customWidth="1"/>
    <col min="12" max="12" width="11.00390625" style="7" customWidth="1"/>
    <col min="13" max="13" width="16.50390625" style="7" customWidth="1"/>
    <col min="14" max="14" width="7.625" style="7" customWidth="1"/>
    <col min="15" max="16384" width="9.00390625" style="7" customWidth="1"/>
  </cols>
  <sheetData>
    <row r="1" spans="2:14" s="1" customFormat="1" ht="30" customHeight="1">
      <c r="B1" s="2"/>
      <c r="C1" s="2"/>
      <c r="D1" s="2"/>
      <c r="E1" s="2"/>
      <c r="F1" s="2"/>
      <c r="G1" s="3" t="s">
        <v>9</v>
      </c>
      <c r="H1" s="4" t="s">
        <v>10</v>
      </c>
      <c r="I1" s="5"/>
      <c r="J1" s="5"/>
      <c r="K1" s="5"/>
      <c r="L1" s="5"/>
      <c r="M1" s="5"/>
      <c r="N1" s="5"/>
    </row>
    <row r="2" spans="1:14" ht="24.75" customHeight="1">
      <c r="A2" s="6" t="s">
        <v>11</v>
      </c>
      <c r="E2" s="50" t="s">
        <v>28</v>
      </c>
      <c r="F2" s="50"/>
      <c r="G2" s="50"/>
      <c r="H2" s="44" t="s">
        <v>19</v>
      </c>
      <c r="I2" s="45"/>
      <c r="J2" s="45"/>
      <c r="M2" s="46" t="s">
        <v>18</v>
      </c>
      <c r="N2" s="46"/>
    </row>
    <row r="3" spans="1:14" s="8" customFormat="1" ht="24.75" customHeight="1">
      <c r="A3" s="43" t="s">
        <v>12</v>
      </c>
      <c r="B3" s="47"/>
      <c r="C3" s="48" t="s">
        <v>2</v>
      </c>
      <c r="D3" s="39" t="s">
        <v>17</v>
      </c>
      <c r="E3" s="41" t="s">
        <v>13</v>
      </c>
      <c r="F3" s="42" t="s">
        <v>14</v>
      </c>
      <c r="G3" s="43"/>
      <c r="H3" s="43" t="s">
        <v>12</v>
      </c>
      <c r="I3" s="47"/>
      <c r="J3" s="48" t="s">
        <v>2</v>
      </c>
      <c r="K3" s="39" t="s">
        <v>17</v>
      </c>
      <c r="L3" s="41" t="s">
        <v>13</v>
      </c>
      <c r="M3" s="42" t="s">
        <v>14</v>
      </c>
      <c r="N3" s="43"/>
    </row>
    <row r="4" spans="1:14" s="8" customFormat="1" ht="22.5" customHeight="1">
      <c r="A4" s="9" t="s">
        <v>15</v>
      </c>
      <c r="B4" s="10" t="s">
        <v>1</v>
      </c>
      <c r="C4" s="49"/>
      <c r="D4" s="40"/>
      <c r="E4" s="40"/>
      <c r="F4" s="11" t="s">
        <v>0</v>
      </c>
      <c r="G4" s="12" t="s">
        <v>1</v>
      </c>
      <c r="H4" s="9" t="s">
        <v>15</v>
      </c>
      <c r="I4" s="10" t="s">
        <v>1</v>
      </c>
      <c r="J4" s="49"/>
      <c r="K4" s="40"/>
      <c r="L4" s="40"/>
      <c r="M4" s="11" t="s">
        <v>0</v>
      </c>
      <c r="N4" s="12" t="s">
        <v>1</v>
      </c>
    </row>
    <row r="5" spans="2:14" s="8" customFormat="1" ht="24" customHeight="1">
      <c r="B5" s="13"/>
      <c r="C5" s="13"/>
      <c r="D5" s="13"/>
      <c r="E5" s="13"/>
      <c r="F5" s="13"/>
      <c r="G5" s="13"/>
      <c r="I5" s="13"/>
      <c r="J5" s="13"/>
      <c r="K5" s="13"/>
      <c r="L5" s="13"/>
      <c r="M5" s="13"/>
      <c r="N5" s="13"/>
    </row>
    <row r="6" spans="1:14" s="15" customFormat="1" ht="24" customHeight="1">
      <c r="A6" s="14">
        <f>+A8+A13</f>
        <v>2596228.65</v>
      </c>
      <c r="B6" s="36">
        <f>+A6/+A$36*100</f>
        <v>100</v>
      </c>
      <c r="C6" s="38" t="s">
        <v>4</v>
      </c>
      <c r="D6" s="14">
        <f>D8+D13</f>
        <v>2583246.65</v>
      </c>
      <c r="E6" s="14"/>
      <c r="F6" s="14">
        <f>D6-E6</f>
        <v>2583246.65</v>
      </c>
      <c r="G6" s="36">
        <f>+F6/+F$36*100</f>
        <v>100</v>
      </c>
      <c r="H6" s="14">
        <f>H8</f>
        <v>0</v>
      </c>
      <c r="I6" s="14">
        <f>+H6/+H$36*100</f>
        <v>0</v>
      </c>
      <c r="J6" s="24" t="s">
        <v>27</v>
      </c>
      <c r="K6" s="14">
        <f>K8</f>
        <v>0</v>
      </c>
      <c r="L6" s="14"/>
      <c r="M6" s="14"/>
      <c r="N6" s="14"/>
    </row>
    <row r="7" spans="1:14" s="8" customFormat="1" ht="24" customHeight="1">
      <c r="A7" s="16"/>
      <c r="B7" s="16"/>
      <c r="C7" s="17"/>
      <c r="D7" s="16"/>
      <c r="E7" s="16"/>
      <c r="F7" s="16"/>
      <c r="G7" s="16"/>
      <c r="H7" s="16"/>
      <c r="I7" s="16"/>
      <c r="J7" s="17"/>
      <c r="K7" s="16"/>
      <c r="L7" s="16"/>
      <c r="M7" s="16"/>
      <c r="N7" s="16"/>
    </row>
    <row r="8" spans="1:14" s="20" customFormat="1" ht="24" customHeight="1">
      <c r="A8" s="18">
        <f>SUM(A10)</f>
        <v>951377</v>
      </c>
      <c r="B8" s="14">
        <f>+A8/+A$36*100</f>
        <v>36.644576740188114</v>
      </c>
      <c r="C8" s="19" t="s">
        <v>5</v>
      </c>
      <c r="D8" s="18">
        <f>SUM(D10)</f>
        <v>938395</v>
      </c>
      <c r="E8" s="18"/>
      <c r="F8" s="14">
        <f>D8-E8</f>
        <v>938395</v>
      </c>
      <c r="G8" s="14">
        <f>+F8/+F$36*100</f>
        <v>36.326186661269844</v>
      </c>
      <c r="H8" s="18">
        <f>SUM(H10:H11)</f>
        <v>0</v>
      </c>
      <c r="I8" s="14">
        <f>+H8/+H$36*100</f>
        <v>0</v>
      </c>
      <c r="J8" s="19" t="s">
        <v>20</v>
      </c>
      <c r="K8" s="18">
        <f>K10</f>
        <v>0</v>
      </c>
      <c r="L8" s="18"/>
      <c r="M8" s="14"/>
      <c r="N8" s="14"/>
    </row>
    <row r="9" spans="1:14" s="8" customFormat="1" ht="24" customHeight="1">
      <c r="A9" s="16"/>
      <c r="B9" s="16"/>
      <c r="C9" s="17"/>
      <c r="D9" s="16"/>
      <c r="E9" s="16"/>
      <c r="F9" s="16"/>
      <c r="G9" s="16"/>
      <c r="H9" s="16"/>
      <c r="I9" s="16"/>
      <c r="J9" s="17"/>
      <c r="K9" s="16"/>
      <c r="L9" s="16"/>
      <c r="M9" s="16"/>
      <c r="N9" s="16"/>
    </row>
    <row r="10" spans="1:14" s="8" customFormat="1" ht="24" customHeight="1">
      <c r="A10" s="16">
        <v>951377</v>
      </c>
      <c r="B10" s="16">
        <f>+A10/+A$36*100</f>
        <v>36.644576740188114</v>
      </c>
      <c r="C10" s="21" t="s">
        <v>6</v>
      </c>
      <c r="D10" s="16">
        <v>938395</v>
      </c>
      <c r="E10" s="16"/>
      <c r="F10" s="16">
        <f>D10-E10</f>
        <v>938395</v>
      </c>
      <c r="G10" s="16">
        <f>+F10/+F$36*100</f>
        <v>36.326186661269844</v>
      </c>
      <c r="H10" s="16">
        <v>0</v>
      </c>
      <c r="I10" s="16">
        <f>+H10/+H$36*100</f>
        <v>0</v>
      </c>
      <c r="J10" s="21" t="s">
        <v>21</v>
      </c>
      <c r="K10" s="16">
        <v>0</v>
      </c>
      <c r="L10" s="16"/>
      <c r="M10" s="16"/>
      <c r="N10" s="16"/>
    </row>
    <row r="11" spans="1:14" s="8" customFormat="1" ht="24" customHeight="1">
      <c r="A11" s="17"/>
      <c r="B11" s="17"/>
      <c r="C11" s="17"/>
      <c r="D11" s="17"/>
      <c r="E11" s="17"/>
      <c r="F11" s="17"/>
      <c r="G11" s="17"/>
      <c r="H11" s="16"/>
      <c r="I11" s="16"/>
      <c r="J11" s="21"/>
      <c r="K11" s="16"/>
      <c r="L11" s="16"/>
      <c r="M11" s="16"/>
      <c r="N11" s="16"/>
    </row>
    <row r="12" spans="1:14" s="8" customFormat="1" ht="24" customHeight="1">
      <c r="A12" s="16"/>
      <c r="B12" s="16"/>
      <c r="C12" s="22"/>
      <c r="D12" s="16"/>
      <c r="E12" s="16"/>
      <c r="F12" s="16"/>
      <c r="G12" s="16"/>
      <c r="H12" s="18"/>
      <c r="I12" s="14"/>
      <c r="J12" s="23"/>
      <c r="K12" s="18"/>
      <c r="L12" s="18"/>
      <c r="M12" s="18"/>
      <c r="N12" s="14"/>
    </row>
    <row r="13" spans="1:14" s="8" customFormat="1" ht="24" customHeight="1">
      <c r="A13" s="18">
        <f>SUM(A15)</f>
        <v>1644851.65</v>
      </c>
      <c r="B13" s="14">
        <f>+A13/+A$36*100</f>
        <v>63.355423259811886</v>
      </c>
      <c r="C13" s="19" t="s">
        <v>8</v>
      </c>
      <c r="D13" s="18">
        <f>SUM(D15)</f>
        <v>1644851.65</v>
      </c>
      <c r="E13" s="18"/>
      <c r="F13" s="14">
        <f>D13-E13</f>
        <v>1644851.65</v>
      </c>
      <c r="G13" s="14">
        <f>+F13/+F$36*100</f>
        <v>63.673813338730156</v>
      </c>
      <c r="H13" s="14">
        <f>+H15</f>
        <v>2596228.65</v>
      </c>
      <c r="I13" s="14">
        <f>+H13/+H$36*100</f>
        <v>100</v>
      </c>
      <c r="J13" s="24" t="s">
        <v>22</v>
      </c>
      <c r="K13" s="14">
        <f>+K15</f>
        <v>2583246.65</v>
      </c>
      <c r="L13" s="18"/>
      <c r="M13" s="14">
        <f>K13-L13</f>
        <v>2583246.65</v>
      </c>
      <c r="N13" s="14">
        <f>+M13/+M$36*100</f>
        <v>100</v>
      </c>
    </row>
    <row r="14" spans="1:14" s="8" customFormat="1" ht="24" customHeight="1">
      <c r="A14" s="16" t="s">
        <v>7</v>
      </c>
      <c r="B14" s="16" t="s">
        <v>7</v>
      </c>
      <c r="C14" s="22" t="s">
        <v>7</v>
      </c>
      <c r="D14" s="16" t="s">
        <v>7</v>
      </c>
      <c r="E14" s="16"/>
      <c r="F14" s="16" t="s">
        <v>7</v>
      </c>
      <c r="G14" s="16" t="s">
        <v>7</v>
      </c>
      <c r="H14" s="16"/>
      <c r="I14" s="16"/>
      <c r="J14" s="17"/>
      <c r="K14" s="16"/>
      <c r="L14" s="16"/>
      <c r="M14" s="16"/>
      <c r="N14" s="16"/>
    </row>
    <row r="15" spans="1:14" s="20" customFormat="1" ht="24" customHeight="1">
      <c r="A15" s="16">
        <v>1644851.65</v>
      </c>
      <c r="B15" s="16">
        <f>+A15/+A$36*100</f>
        <v>63.355423259811886</v>
      </c>
      <c r="C15" s="21" t="s">
        <v>16</v>
      </c>
      <c r="D15" s="16">
        <v>1644851.65</v>
      </c>
      <c r="E15" s="16"/>
      <c r="F15" s="16">
        <f>D15-E15</f>
        <v>1644851.65</v>
      </c>
      <c r="G15" s="16">
        <f>+F15/+F$36*100</f>
        <v>63.673813338730156</v>
      </c>
      <c r="H15" s="18">
        <f>SUM(H17:H17)</f>
        <v>2596228.65</v>
      </c>
      <c r="I15" s="14">
        <f>+H15/+H$36*100</f>
        <v>100</v>
      </c>
      <c r="J15" s="25" t="s">
        <v>23</v>
      </c>
      <c r="K15" s="18">
        <f>SUM(K17)</f>
        <v>2583246.65</v>
      </c>
      <c r="L15" s="14"/>
      <c r="M15" s="14">
        <f>K15-L15</f>
        <v>2583246.65</v>
      </c>
      <c r="N15" s="14">
        <f>+M15/+M$36*100</f>
        <v>100</v>
      </c>
    </row>
    <row r="16" spans="1:14" s="8" customFormat="1" ht="24" customHeight="1">
      <c r="A16" s="16"/>
      <c r="B16" s="16"/>
      <c r="C16" s="17"/>
      <c r="D16" s="16"/>
      <c r="E16" s="16"/>
      <c r="F16" s="16"/>
      <c r="G16" s="16"/>
      <c r="H16" s="16" t="s">
        <v>24</v>
      </c>
      <c r="I16" s="16" t="s">
        <v>7</v>
      </c>
      <c r="J16" s="22" t="s">
        <v>7</v>
      </c>
      <c r="K16" s="16" t="s">
        <v>24</v>
      </c>
      <c r="L16" s="16"/>
      <c r="M16" s="16" t="s">
        <v>24</v>
      </c>
      <c r="N16" s="16" t="s">
        <v>7</v>
      </c>
    </row>
    <row r="17" spans="1:14" s="8" customFormat="1" ht="24" customHeight="1">
      <c r="A17" s="16"/>
      <c r="B17" s="16"/>
      <c r="C17" s="17"/>
      <c r="D17" s="16"/>
      <c r="E17" s="16"/>
      <c r="F17" s="16"/>
      <c r="G17" s="16"/>
      <c r="H17" s="16">
        <v>2596228.65</v>
      </c>
      <c r="I17" s="16">
        <f>+H17/+H$36*100</f>
        <v>100</v>
      </c>
      <c r="J17" s="17" t="s">
        <v>25</v>
      </c>
      <c r="K17" s="16">
        <v>2583246.65</v>
      </c>
      <c r="L17" s="16"/>
      <c r="M17" s="16">
        <f>K17-L17</f>
        <v>2583246.65</v>
      </c>
      <c r="N17" s="16">
        <f>+M17/+M$36*100</f>
        <v>100</v>
      </c>
    </row>
    <row r="18" spans="1:14" s="8" customFormat="1" ht="24" customHeight="1">
      <c r="A18" s="16"/>
      <c r="B18" s="16"/>
      <c r="C18" s="17"/>
      <c r="D18" s="16"/>
      <c r="E18" s="16"/>
      <c r="F18" s="16"/>
      <c r="G18" s="16"/>
      <c r="H18" s="16"/>
      <c r="I18" s="16"/>
      <c r="J18" s="17"/>
      <c r="K18" s="16"/>
      <c r="L18" s="16"/>
      <c r="M18" s="16"/>
      <c r="N18" s="16"/>
    </row>
    <row r="19" spans="1:14" s="8" customFormat="1" ht="15.75">
      <c r="A19" s="16"/>
      <c r="B19" s="16"/>
      <c r="C19" s="17"/>
      <c r="D19" s="16"/>
      <c r="E19" s="16"/>
      <c r="F19" s="16"/>
      <c r="G19" s="16"/>
      <c r="H19" s="17"/>
      <c r="I19" s="17"/>
      <c r="J19" s="17"/>
      <c r="K19" s="17"/>
      <c r="L19" s="17"/>
      <c r="M19" s="17"/>
      <c r="N19" s="17"/>
    </row>
    <row r="20" spans="1:14" s="8" customFormat="1" ht="15.75">
      <c r="A20" s="16"/>
      <c r="B20" s="16"/>
      <c r="C20" s="22"/>
      <c r="D20" s="16"/>
      <c r="E20" s="16"/>
      <c r="F20" s="16"/>
      <c r="G20" s="16"/>
      <c r="H20" s="26"/>
      <c r="I20" s="16"/>
      <c r="J20" s="17"/>
      <c r="K20" s="26"/>
      <c r="L20" s="16"/>
      <c r="M20" s="26"/>
      <c r="N20" s="16"/>
    </row>
    <row r="21" spans="1:14" s="8" customFormat="1" ht="15.75">
      <c r="A21" s="16"/>
      <c r="B21" s="16"/>
      <c r="C21" s="22"/>
      <c r="D21" s="16"/>
      <c r="E21" s="16"/>
      <c r="F21" s="16"/>
      <c r="G21" s="16"/>
      <c r="H21" s="17"/>
      <c r="I21" s="17"/>
      <c r="J21" s="17"/>
      <c r="K21" s="17"/>
      <c r="L21" s="17"/>
      <c r="M21" s="17"/>
      <c r="N21" s="17"/>
    </row>
    <row r="22" spans="1:14" s="8" customFormat="1" ht="15.75">
      <c r="A22" s="16"/>
      <c r="B22" s="16"/>
      <c r="C22" s="22"/>
      <c r="D22" s="16"/>
      <c r="E22" s="16"/>
      <c r="F22" s="16"/>
      <c r="G22" s="16"/>
      <c r="H22" s="16"/>
      <c r="I22" s="16"/>
      <c r="J22" s="17"/>
      <c r="K22" s="16"/>
      <c r="L22" s="16"/>
      <c r="M22" s="16"/>
      <c r="N22" s="16"/>
    </row>
    <row r="23" spans="1:14" s="8" customFormat="1" ht="15.75">
      <c r="A23" s="16"/>
      <c r="B23" s="16"/>
      <c r="C23" s="22"/>
      <c r="D23" s="16"/>
      <c r="E23" s="16"/>
      <c r="F23" s="16"/>
      <c r="G23" s="16"/>
      <c r="H23" s="16"/>
      <c r="I23" s="16"/>
      <c r="J23" s="17"/>
      <c r="K23" s="16"/>
      <c r="L23" s="16"/>
      <c r="M23" s="16"/>
      <c r="N23" s="16"/>
    </row>
    <row r="24" spans="1:14" s="8" customFormat="1" ht="15.75">
      <c r="A24" s="16"/>
      <c r="B24" s="16"/>
      <c r="C24" s="22"/>
      <c r="D24" s="16"/>
      <c r="E24" s="16"/>
      <c r="F24" s="16"/>
      <c r="G24" s="16"/>
      <c r="H24" s="16"/>
      <c r="I24" s="16"/>
      <c r="J24" s="17"/>
      <c r="K24" s="16"/>
      <c r="L24" s="16"/>
      <c r="M24" s="16"/>
      <c r="N24" s="16"/>
    </row>
    <row r="25" spans="1:14" s="20" customFormat="1" ht="15.75">
      <c r="A25" s="25"/>
      <c r="B25" s="25"/>
      <c r="C25" s="25"/>
      <c r="D25" s="25"/>
      <c r="E25" s="25"/>
      <c r="F25" s="25"/>
      <c r="G25" s="25"/>
      <c r="H25" s="16"/>
      <c r="I25" s="16"/>
      <c r="J25" s="17"/>
      <c r="K25" s="16"/>
      <c r="L25" s="16"/>
      <c r="M25" s="16"/>
      <c r="N25" s="16"/>
    </row>
    <row r="26" spans="1:14" s="8" customFormat="1" ht="15.75">
      <c r="A26" s="16" t="s">
        <v>7</v>
      </c>
      <c r="B26" s="16" t="s">
        <v>7</v>
      </c>
      <c r="C26" s="17" t="s">
        <v>7</v>
      </c>
      <c r="D26" s="16" t="s">
        <v>7</v>
      </c>
      <c r="E26" s="16"/>
      <c r="F26" s="16"/>
      <c r="G26" s="16" t="s">
        <v>7</v>
      </c>
      <c r="H26" s="16"/>
      <c r="I26" s="16"/>
      <c r="J26" s="17"/>
      <c r="K26" s="16"/>
      <c r="L26" s="16"/>
      <c r="M26" s="16"/>
      <c r="N26" s="16"/>
    </row>
    <row r="27" spans="1:14" s="8" customFormat="1" ht="15.75">
      <c r="A27" s="17"/>
      <c r="B27" s="17"/>
      <c r="C27" s="17"/>
      <c r="D27" s="17"/>
      <c r="E27" s="17"/>
      <c r="F27" s="17"/>
      <c r="G27" s="17"/>
      <c r="H27" s="16"/>
      <c r="I27" s="16"/>
      <c r="J27" s="17"/>
      <c r="K27" s="16"/>
      <c r="L27" s="16"/>
      <c r="M27" s="16"/>
      <c r="N27" s="16"/>
    </row>
    <row r="28" spans="1:14" s="8" customFormat="1" ht="15.75">
      <c r="A28" s="16"/>
      <c r="B28" s="16"/>
      <c r="C28" s="21"/>
      <c r="D28" s="16"/>
      <c r="E28" s="16"/>
      <c r="F28" s="16"/>
      <c r="G28" s="16"/>
      <c r="H28" s="16"/>
      <c r="I28" s="16"/>
      <c r="J28" s="17"/>
      <c r="K28" s="16"/>
      <c r="L28" s="16"/>
      <c r="M28" s="16"/>
      <c r="N28" s="16"/>
    </row>
    <row r="29" spans="1:14" s="8" customFormat="1" ht="15.75">
      <c r="A29" s="16"/>
      <c r="B29" s="16"/>
      <c r="C29" s="21"/>
      <c r="D29" s="16"/>
      <c r="E29" s="16"/>
      <c r="F29" s="16"/>
      <c r="G29" s="16"/>
      <c r="H29" s="16"/>
      <c r="I29" s="16"/>
      <c r="J29" s="22"/>
      <c r="K29" s="16"/>
      <c r="L29" s="16"/>
      <c r="M29" s="16"/>
      <c r="N29" s="16"/>
    </row>
    <row r="30" spans="1:14" s="8" customFormat="1" ht="15.75">
      <c r="A30" s="16"/>
      <c r="B30" s="16"/>
      <c r="C30" s="21"/>
      <c r="D30" s="16"/>
      <c r="E30" s="16"/>
      <c r="F30" s="16"/>
      <c r="G30" s="16"/>
      <c r="H30" s="16"/>
      <c r="I30" s="16"/>
      <c r="J30" s="22"/>
      <c r="K30" s="16"/>
      <c r="L30" s="16"/>
      <c r="M30" s="16"/>
      <c r="N30" s="16"/>
    </row>
    <row r="31" spans="1:14" s="8" customFormat="1" ht="15.75">
      <c r="A31" s="16"/>
      <c r="B31" s="16"/>
      <c r="C31" s="21"/>
      <c r="D31" s="16"/>
      <c r="E31" s="16"/>
      <c r="F31" s="16"/>
      <c r="G31" s="16"/>
      <c r="H31" s="16"/>
      <c r="I31" s="16"/>
      <c r="J31" s="22"/>
      <c r="K31" s="16"/>
      <c r="L31" s="16"/>
      <c r="M31" s="16"/>
      <c r="N31" s="16"/>
    </row>
    <row r="32" spans="1:14" s="8" customFormat="1" ht="15.75">
      <c r="A32" s="16"/>
      <c r="B32" s="16"/>
      <c r="C32" s="21"/>
      <c r="D32" s="16"/>
      <c r="E32" s="16"/>
      <c r="F32" s="16"/>
      <c r="G32" s="16"/>
      <c r="H32" s="16"/>
      <c r="I32" s="16"/>
      <c r="J32" s="22"/>
      <c r="K32" s="16"/>
      <c r="L32" s="16"/>
      <c r="M32" s="16"/>
      <c r="N32" s="16"/>
    </row>
    <row r="33" spans="1:14" s="8" customFormat="1" ht="15.75">
      <c r="A33" s="16"/>
      <c r="B33" s="16"/>
      <c r="C33" s="21"/>
      <c r="D33" s="16"/>
      <c r="E33" s="16"/>
      <c r="F33" s="16"/>
      <c r="G33" s="16"/>
      <c r="H33" s="16"/>
      <c r="I33" s="16"/>
      <c r="J33" s="17"/>
      <c r="K33" s="16"/>
      <c r="L33" s="16"/>
      <c r="M33" s="16"/>
      <c r="N33" s="16"/>
    </row>
    <row r="34" spans="1:14" s="8" customFormat="1" ht="15.75">
      <c r="A34" s="16"/>
      <c r="B34" s="16"/>
      <c r="C34" s="17"/>
      <c r="D34" s="16"/>
      <c r="E34" s="16"/>
      <c r="F34" s="16"/>
      <c r="G34" s="16"/>
      <c r="H34" s="27"/>
      <c r="I34" s="27"/>
      <c r="J34" s="28"/>
      <c r="K34" s="27"/>
      <c r="L34" s="27"/>
      <c r="M34" s="27"/>
      <c r="N34" s="27"/>
    </row>
    <row r="35" spans="1:14" s="8" customFormat="1" ht="15.75">
      <c r="A35" s="16"/>
      <c r="B35" s="16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s="32" customFormat="1" ht="15.75">
      <c r="A36" s="29">
        <f>A6</f>
        <v>2596228.65</v>
      </c>
      <c r="B36" s="35">
        <v>100</v>
      </c>
      <c r="C36" s="30" t="s">
        <v>3</v>
      </c>
      <c r="D36" s="29">
        <f>D6</f>
        <v>2583246.65</v>
      </c>
      <c r="E36" s="29"/>
      <c r="F36" s="29">
        <f>D36-E36</f>
        <v>2583246.65</v>
      </c>
      <c r="G36" s="35">
        <v>100</v>
      </c>
      <c r="H36" s="29">
        <f>H6+H13</f>
        <v>2596228.65</v>
      </c>
      <c r="I36" s="37">
        <v>100</v>
      </c>
      <c r="J36" s="31" t="s">
        <v>26</v>
      </c>
      <c r="K36" s="29">
        <f>K6+K13</f>
        <v>2583246.65</v>
      </c>
      <c r="L36" s="29"/>
      <c r="M36" s="29">
        <f>M6+M13</f>
        <v>2583246.65</v>
      </c>
      <c r="N36" s="37">
        <v>100</v>
      </c>
    </row>
    <row r="37" s="16" customFormat="1" ht="14.25">
      <c r="A37" s="17"/>
    </row>
    <row r="38" s="16" customFormat="1" ht="14.25">
      <c r="A38" s="17"/>
    </row>
    <row r="39" spans="1:7" s="34" customFormat="1" ht="15.75">
      <c r="A39" s="33"/>
      <c r="B39" s="33"/>
      <c r="C39" s="33"/>
      <c r="D39" s="33"/>
      <c r="E39" s="33"/>
      <c r="F39" s="33"/>
      <c r="G39" s="33"/>
    </row>
  </sheetData>
  <mergeCells count="13">
    <mergeCell ref="E2:G2"/>
    <mergeCell ref="A3:B3"/>
    <mergeCell ref="C3:C4"/>
    <mergeCell ref="D3:D4"/>
    <mergeCell ref="E3:E4"/>
    <mergeCell ref="F3:G3"/>
    <mergeCell ref="K3:K4"/>
    <mergeCell ref="L3:L4"/>
    <mergeCell ref="M3:N3"/>
    <mergeCell ref="H2:J2"/>
    <mergeCell ref="M2:N2"/>
    <mergeCell ref="H3:I3"/>
    <mergeCell ref="J3:J4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dgbasuser</cp:lastModifiedBy>
  <cp:lastPrinted>2009-03-30T06:06:22Z</cp:lastPrinted>
  <dcterms:created xsi:type="dcterms:W3CDTF">1997-10-15T09:26:55Z</dcterms:created>
  <dcterms:modified xsi:type="dcterms:W3CDTF">2010-04-02T05:58:07Z</dcterms:modified>
  <cp:category/>
  <cp:version/>
  <cp:contentType/>
  <cp:contentStatus/>
</cp:coreProperties>
</file>