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430" activeTab="0"/>
  </bookViews>
  <sheets>
    <sheet name="現金收支表" sheetId="1" r:id="rId1"/>
  </sheets>
  <definedNames>
    <definedName name="_xlnm.Print_Area" localSheetId="0">'現金收支表'!$A$1:$D$155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B48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99年度審計部淨減列實現數後扣減剔除經費變動數</t>
        </r>
      </text>
    </comment>
  </commentList>
</comments>
</file>

<file path=xl/sharedStrings.xml><?xml version="1.0" encoding="utf-8"?>
<sst xmlns="http://schemas.openxmlformats.org/spreadsheetml/2006/main" count="180" uniqueCount="143">
  <si>
    <t xml:space="preserve">                    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</si>
  <si>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</si>
  <si>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</si>
  <si>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</si>
  <si>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</si>
  <si>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</si>
  <si>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</si>
  <si>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</si>
  <si>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</si>
  <si>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</si>
  <si>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</si>
  <si>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</si>
  <si>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</si>
  <si>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</si>
  <si>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</si>
  <si>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</si>
  <si>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</si>
  <si>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</si>
  <si>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</si>
  <si>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</si>
  <si>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福利服務支出</t>
  </si>
  <si>
    <t>醫療保健支出</t>
  </si>
  <si>
    <t>環境保護支出</t>
  </si>
  <si>
    <t>中央政府總決算</t>
  </si>
  <si>
    <t xml:space="preserve"> </t>
  </si>
  <si>
    <t>各機關結存</t>
  </si>
  <si>
    <t>有價證券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</si>
  <si>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</si>
  <si>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</si>
  <si>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</si>
  <si>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</si>
  <si>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</si>
  <si>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</si>
  <si>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</si>
  <si>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</si>
  <si>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</si>
  <si>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</si>
  <si>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</si>
  <si>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修正增減數</t>
  </si>
  <si>
    <t>押金</t>
  </si>
  <si>
    <t>暫付款</t>
  </si>
  <si>
    <t>材料</t>
  </si>
  <si>
    <t>退還以前年度歲入</t>
  </si>
  <si>
    <t>國庫結存</t>
  </si>
  <si>
    <t>單位：新臺幣元</t>
  </si>
  <si>
    <t>債務之舉借</t>
  </si>
  <si>
    <t>特種基金保管款</t>
  </si>
  <si>
    <t>債務之償還</t>
  </si>
  <si>
    <t>社會救助支出</t>
  </si>
  <si>
    <r>
      <t>現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金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收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支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表</t>
    </r>
  </si>
  <si>
    <r>
      <t xml:space="preserve">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104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</si>
  <si>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項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目</t>
    </r>
    <r>
      <rPr>
        <sz val="12"/>
        <rFont val="Arial"/>
        <family val="2"/>
      </rPr>
      <t xml:space="preserve">        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摘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要</t>
    </r>
    <r>
      <rPr>
        <sz val="12"/>
        <rFont val="Arial"/>
        <family val="2"/>
      </rPr>
      <t xml:space="preserve"> </t>
    </r>
  </si>
  <si>
    <r>
      <t>金</t>
    </r>
    <r>
      <rPr>
        <sz val="12"/>
        <rFont val="Arial"/>
        <family val="2"/>
      </rPr>
      <t xml:space="preserve">                                                                      </t>
    </r>
    <r>
      <rPr>
        <sz val="12"/>
        <rFont val="新細明體"/>
        <family val="1"/>
      </rPr>
      <t>額</t>
    </r>
  </si>
  <si>
    <r>
      <t>小　　　　　計</t>
    </r>
    <r>
      <rPr>
        <sz val="12"/>
        <rFont val="Arial"/>
        <family val="2"/>
      </rPr>
      <t xml:space="preserve"> </t>
    </r>
  </si>
  <si>
    <r>
      <t>合　　　　　計</t>
    </r>
    <r>
      <rPr>
        <sz val="12"/>
        <rFont val="Arial"/>
        <family val="2"/>
      </rPr>
      <t xml:space="preserve"> </t>
    </r>
  </si>
  <si>
    <r>
      <t>總</t>
    </r>
    <r>
      <rPr>
        <sz val="12"/>
        <rFont val="Arial"/>
        <family val="2"/>
      </rPr>
      <t xml:space="preserve">                       </t>
    </r>
    <r>
      <rPr>
        <sz val="12"/>
        <rFont val="新細明體"/>
        <family val="1"/>
      </rPr>
      <t>計</t>
    </r>
  </si>
  <si>
    <r>
      <t>收</t>
    </r>
    <r>
      <rPr>
        <b/>
        <sz val="14"/>
        <rFont val="Arial"/>
        <family val="2"/>
      </rPr>
      <t xml:space="preserve">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   </t>
    </r>
  </si>
  <si>
    <r>
      <t>1.</t>
    </r>
    <r>
      <rPr>
        <b/>
        <sz val="14"/>
        <rFont val="新細明體"/>
        <family val="1"/>
      </rPr>
      <t>上期結存</t>
    </r>
  </si>
  <si>
    <r>
      <t>國庫結存</t>
    </r>
  </si>
  <si>
    <r>
      <t>2.</t>
    </r>
    <r>
      <rPr>
        <b/>
        <sz val="14"/>
        <rFont val="新細明體"/>
        <family val="1"/>
      </rPr>
      <t>本期收入</t>
    </r>
  </si>
  <si>
    <r>
      <t>歲入實現數─本年度部分</t>
    </r>
    <r>
      <rPr>
        <sz val="12"/>
        <rFont val="Arial"/>
        <family val="2"/>
      </rPr>
      <t xml:space="preserve">    </t>
    </r>
  </si>
  <si>
    <r>
      <t>歲入實現數─以前年度部分</t>
    </r>
    <r>
      <rPr>
        <sz val="12"/>
        <rFont val="Arial"/>
        <family val="2"/>
      </rPr>
      <t xml:space="preserve">  </t>
    </r>
  </si>
  <si>
    <t>罰款及賠償收入</t>
  </si>
  <si>
    <t>總決算－本年度</t>
  </si>
  <si>
    <t>總決算－以前年度</t>
  </si>
  <si>
    <t>石門水庫及其集水區整治計畫第1期特別決算</t>
  </si>
  <si>
    <t>振興經濟擴大公共建設特別決算（99年度）</t>
  </si>
  <si>
    <t>易淹水地區水患治理計畫第2期特別決算</t>
  </si>
  <si>
    <t>振興經濟擴大公共建設特別決算（100年度）</t>
  </si>
  <si>
    <t>石門水庫及其集水區整治計畫第2期特別決算</t>
  </si>
  <si>
    <t>莫拉克颱風災後重建特別決算</t>
  </si>
  <si>
    <t>易淹水地區水患治理計畫第3期
特別決算</t>
  </si>
  <si>
    <t>流域綜合治理計畫第1期特別決算</t>
  </si>
  <si>
    <t>國軍老舊眷村改建特別決算收入</t>
  </si>
  <si>
    <t>流域綜合治理計畫第1期特別決算收入</t>
  </si>
  <si>
    <t>國庫券</t>
  </si>
  <si>
    <t>短期借款</t>
  </si>
  <si>
    <r>
      <t>審計部修正上年度決算淨增列歲入實現數</t>
    </r>
    <r>
      <rPr>
        <sz val="12"/>
        <rFont val="Arial"/>
        <family val="2"/>
      </rPr>
      <t xml:space="preserve"> </t>
    </r>
  </si>
  <si>
    <r>
      <t>審計部修正上年度決算淨減列歲出實現數</t>
    </r>
    <r>
      <rPr>
        <sz val="12"/>
        <rFont val="Arial"/>
        <family val="2"/>
      </rPr>
      <t xml:space="preserve">   </t>
    </r>
  </si>
  <si>
    <r>
      <t>財政部五區國稅局註銷歲入待納庫款</t>
    </r>
    <r>
      <rPr>
        <sz val="12"/>
        <rFont val="Arial"/>
        <family val="2"/>
      </rPr>
      <t xml:space="preserve">    </t>
    </r>
  </si>
  <si>
    <r>
      <t>臺北國稅局、南區國稅局及所屬增列歲入待納庫款</t>
    </r>
    <r>
      <rPr>
        <sz val="12"/>
        <rFont val="Arial"/>
        <family val="2"/>
      </rPr>
      <t xml:space="preserve">        </t>
    </r>
  </si>
  <si>
    <t>原住民族委員會、外交部、國防部所屬、農業委員會、漁業署及所屬、衛生福利部、海岸巡防總局及所屬、國軍退除役官兵輔導委員會註銷經費賸餘待納庫款</t>
  </si>
  <si>
    <r>
      <t>外交部及僑務委員會註銷押金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 xml:space="preserve">              </t>
    </r>
    <r>
      <rPr>
        <sz val="12"/>
        <rFont val="Arial"/>
        <family val="2"/>
      </rPr>
      <t xml:space="preserve">                           </t>
    </r>
  </si>
  <si>
    <t>國防部所屬補列押金</t>
  </si>
  <si>
    <t xml:space="preserve">國防部所屬註銷應收剔除經費             </t>
  </si>
  <si>
    <r>
      <t>收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合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計</t>
    </r>
  </si>
  <si>
    <r>
      <t>付</t>
    </r>
    <r>
      <rPr>
        <b/>
        <sz val="14"/>
        <rFont val="Arial"/>
        <family val="2"/>
      </rPr>
      <t xml:space="preserve">    </t>
    </r>
    <r>
      <rPr>
        <b/>
        <sz val="14"/>
        <rFont val="新細明體"/>
        <family val="1"/>
      </rPr>
      <t>項</t>
    </r>
  </si>
  <si>
    <r>
      <t>1.</t>
    </r>
    <r>
      <rPr>
        <b/>
        <sz val="14"/>
        <rFont val="新細明體"/>
        <family val="1"/>
      </rPr>
      <t>本期支出</t>
    </r>
  </si>
  <si>
    <r>
      <t>歲出實現數─本年度部分</t>
    </r>
    <r>
      <rPr>
        <sz val="12"/>
        <rFont val="Arial"/>
        <family val="2"/>
      </rPr>
      <t xml:space="preserve">    </t>
    </r>
  </si>
  <si>
    <r>
      <t xml:space="preserve"> </t>
    </r>
    <r>
      <rPr>
        <sz val="12"/>
        <rFont val="新細明體"/>
        <family val="1"/>
      </rPr>
      <t>國務支出</t>
    </r>
  </si>
  <si>
    <r>
      <t xml:space="preserve"> </t>
    </r>
    <r>
      <rPr>
        <sz val="12"/>
        <rFont val="新細明體"/>
        <family val="1"/>
      </rPr>
      <t>行政支出</t>
    </r>
  </si>
  <si>
    <r>
      <t xml:space="preserve"> </t>
    </r>
    <r>
      <rPr>
        <sz val="12"/>
        <rFont val="新細明體"/>
        <family val="1"/>
      </rPr>
      <t>立法支出</t>
    </r>
  </si>
  <si>
    <r>
      <t xml:space="preserve"> </t>
    </r>
    <r>
      <rPr>
        <sz val="12"/>
        <rFont val="新細明體"/>
        <family val="1"/>
      </rPr>
      <t>司法支出</t>
    </r>
  </si>
  <si>
    <r>
      <t xml:space="preserve"> </t>
    </r>
    <r>
      <rPr>
        <sz val="12"/>
        <rFont val="新細明體"/>
        <family val="1"/>
      </rPr>
      <t>考試支出</t>
    </r>
  </si>
  <si>
    <r>
      <t xml:space="preserve"> </t>
    </r>
    <r>
      <rPr>
        <sz val="12"/>
        <rFont val="新細明體"/>
        <family val="1"/>
      </rPr>
      <t>監察支出</t>
    </r>
  </si>
  <si>
    <r>
      <t xml:space="preserve"> </t>
    </r>
    <r>
      <rPr>
        <sz val="12"/>
        <rFont val="新細明體"/>
        <family val="1"/>
      </rPr>
      <t>民政支出</t>
    </r>
  </si>
  <si>
    <r>
      <t xml:space="preserve"> </t>
    </r>
    <r>
      <rPr>
        <sz val="12"/>
        <rFont val="新細明體"/>
        <family val="1"/>
      </rPr>
      <t>外交支出</t>
    </r>
  </si>
  <si>
    <r>
      <t xml:space="preserve"> </t>
    </r>
    <r>
      <rPr>
        <sz val="12"/>
        <rFont val="新細明體"/>
        <family val="1"/>
      </rPr>
      <t>財務支出</t>
    </r>
  </si>
  <si>
    <r>
      <t xml:space="preserve"> </t>
    </r>
    <r>
      <rPr>
        <sz val="12"/>
        <rFont val="新細明體"/>
        <family val="1"/>
      </rPr>
      <t>邊政支出</t>
    </r>
  </si>
  <si>
    <r>
      <t xml:space="preserve"> </t>
    </r>
    <r>
      <rPr>
        <sz val="12"/>
        <rFont val="新細明體"/>
        <family val="1"/>
      </rPr>
      <t>僑務支出</t>
    </r>
  </si>
  <si>
    <r>
      <t xml:space="preserve"> </t>
    </r>
    <r>
      <rPr>
        <sz val="12"/>
        <rFont val="新細明體"/>
        <family val="1"/>
      </rPr>
      <t>國防支出</t>
    </r>
  </si>
  <si>
    <r>
      <t xml:space="preserve"> </t>
    </r>
    <r>
      <rPr>
        <sz val="12"/>
        <rFont val="新細明體"/>
        <family val="1"/>
      </rPr>
      <t>教育支出</t>
    </r>
  </si>
  <si>
    <r>
      <t xml:space="preserve"> </t>
    </r>
    <r>
      <rPr>
        <sz val="12"/>
        <rFont val="新細明體"/>
        <family val="1"/>
      </rPr>
      <t>科學支出</t>
    </r>
  </si>
  <si>
    <r>
      <t xml:space="preserve"> </t>
    </r>
    <r>
      <rPr>
        <sz val="12"/>
        <rFont val="新細明體"/>
        <family val="1"/>
      </rPr>
      <t>文化支出</t>
    </r>
  </si>
  <si>
    <r>
      <t xml:space="preserve"> </t>
    </r>
    <r>
      <rPr>
        <sz val="12"/>
        <rFont val="新細明體"/>
        <family val="1"/>
      </rPr>
      <t>農業支出</t>
    </r>
  </si>
  <si>
    <r>
      <t xml:space="preserve"> </t>
    </r>
    <r>
      <rPr>
        <sz val="12"/>
        <rFont val="新細明體"/>
        <family val="1"/>
      </rPr>
      <t>工業支出</t>
    </r>
  </si>
  <si>
    <r>
      <t xml:space="preserve"> </t>
    </r>
    <r>
      <rPr>
        <sz val="12"/>
        <rFont val="新細明體"/>
        <family val="1"/>
      </rPr>
      <t>交通支出</t>
    </r>
  </si>
  <si>
    <r>
      <t xml:space="preserve"> </t>
    </r>
    <r>
      <rPr>
        <sz val="12"/>
        <rFont val="新細明體"/>
        <family val="1"/>
      </rPr>
      <t>其他經濟服務支出</t>
    </r>
  </si>
  <si>
    <r>
      <t xml:space="preserve"> </t>
    </r>
    <r>
      <rPr>
        <sz val="12"/>
        <rFont val="新細明體"/>
        <family val="1"/>
      </rPr>
      <t>社會保險支出</t>
    </r>
  </si>
  <si>
    <r>
      <t xml:space="preserve"> </t>
    </r>
    <r>
      <rPr>
        <sz val="12"/>
        <rFont val="新細明體"/>
        <family val="1"/>
      </rPr>
      <t>社會救助支出</t>
    </r>
  </si>
  <si>
    <r>
      <t xml:space="preserve"> </t>
    </r>
    <r>
      <rPr>
        <sz val="12"/>
        <rFont val="新細明體"/>
        <family val="1"/>
      </rPr>
      <t>福利服務支出</t>
    </r>
  </si>
  <si>
    <r>
      <t xml:space="preserve"> </t>
    </r>
    <r>
      <rPr>
        <sz val="12"/>
        <rFont val="新細明體"/>
        <family val="1"/>
      </rPr>
      <t>國民就業支出</t>
    </r>
  </si>
  <si>
    <r>
      <t xml:space="preserve"> </t>
    </r>
    <r>
      <rPr>
        <sz val="12"/>
        <rFont val="新細明體"/>
        <family val="1"/>
      </rPr>
      <t>醫療保健支出</t>
    </r>
  </si>
  <si>
    <r>
      <t xml:space="preserve"> </t>
    </r>
    <r>
      <rPr>
        <sz val="12"/>
        <rFont val="新細明體"/>
        <family val="1"/>
      </rPr>
      <t>環境保護支出</t>
    </r>
  </si>
  <si>
    <r>
      <t xml:space="preserve"> </t>
    </r>
    <r>
      <rPr>
        <sz val="12"/>
        <rFont val="新細明體"/>
        <family val="1"/>
      </rPr>
      <t>退休撫卹給付支出</t>
    </r>
  </si>
  <si>
    <r>
      <t xml:space="preserve"> </t>
    </r>
    <r>
      <rPr>
        <sz val="12"/>
        <rFont val="新細明體"/>
        <family val="1"/>
      </rPr>
      <t>退休撫卹業務支出</t>
    </r>
  </si>
  <si>
    <r>
      <t xml:space="preserve"> </t>
    </r>
    <r>
      <rPr>
        <sz val="12"/>
        <rFont val="新細明體"/>
        <family val="1"/>
      </rPr>
      <t>債務付息支出</t>
    </r>
  </si>
  <si>
    <r>
      <t xml:space="preserve"> </t>
    </r>
    <r>
      <rPr>
        <sz val="12"/>
        <rFont val="新細明體"/>
        <family val="1"/>
      </rPr>
      <t>還本付息事務支出</t>
    </r>
  </si>
  <si>
    <r>
      <t xml:space="preserve"> </t>
    </r>
    <r>
      <rPr>
        <sz val="12"/>
        <rFont val="新細明體"/>
        <family val="1"/>
      </rPr>
      <t>專案補助支出</t>
    </r>
  </si>
  <si>
    <r>
      <t xml:space="preserve"> </t>
    </r>
    <r>
      <rPr>
        <sz val="12"/>
        <rFont val="新細明體"/>
        <family val="1"/>
      </rPr>
      <t>平衡預算補助支出</t>
    </r>
  </si>
  <si>
    <r>
      <t xml:space="preserve"> </t>
    </r>
    <r>
      <rPr>
        <sz val="12"/>
        <rFont val="新細明體"/>
        <family val="1"/>
      </rPr>
      <t>其他支出</t>
    </r>
  </si>
  <si>
    <r>
      <t>歲出實現數─以前年度部分</t>
    </r>
    <r>
      <rPr>
        <sz val="12"/>
        <rFont val="Arial"/>
        <family val="2"/>
      </rPr>
      <t xml:space="preserve">      </t>
    </r>
  </si>
  <si>
    <t>邊政支出</t>
  </si>
  <si>
    <t>國民就業支出</t>
  </si>
  <si>
    <t>專案補助支出</t>
  </si>
  <si>
    <t>國軍老舊眷村改建特別決算支出</t>
  </si>
  <si>
    <t>擴大公共建設投資計畫特別決算
（94年度）支出</t>
  </si>
  <si>
    <t>基隆河整體治理計畫（前期計畫）特別決算支出</t>
  </si>
  <si>
    <t>擴大公共建設投資計畫特別決算
（95年度）支出</t>
  </si>
  <si>
    <t>擴大公共建設投資計畫特別決算
（97年度）支出</t>
  </si>
  <si>
    <t>石門水庫及其集水區整治計畫第
1期特別決算支出</t>
  </si>
  <si>
    <t>振興經濟擴大公共建設特別決算
（98年度）支出</t>
  </si>
  <si>
    <t>振興經濟擴大公共建設特別決算
（99年度）支出</t>
  </si>
  <si>
    <t>易淹水地區水患治理計畫第2期
特別決算支出</t>
  </si>
  <si>
    <t>振興經濟擴大公共建設特別決算
（100年度）支出</t>
  </si>
  <si>
    <t>石門水庫及其集水區整治計畫第
2期特別決算支出</t>
  </si>
  <si>
    <t>莫拉克颱風災後重建特別決算
支出</t>
  </si>
  <si>
    <t>易淹水地區水患治理計畫第3期
特別決算支出</t>
  </si>
  <si>
    <t>流域綜合治理計畫第1期特別決
算支出</t>
  </si>
  <si>
    <r>
      <t>2.</t>
    </r>
    <r>
      <rPr>
        <b/>
        <sz val="14"/>
        <rFont val="新細明體"/>
        <family val="1"/>
      </rPr>
      <t>本期結存</t>
    </r>
  </si>
  <si>
    <r>
      <t>各機關結存</t>
    </r>
    <r>
      <rPr>
        <sz val="12"/>
        <rFont val="Arial"/>
        <family val="2"/>
      </rPr>
      <t xml:space="preserve"> (</t>
    </r>
    <r>
      <rPr>
        <sz val="12"/>
        <rFont val="新細明體"/>
        <family val="1"/>
      </rPr>
      <t>註</t>
    </r>
    <r>
      <rPr>
        <sz val="12"/>
        <rFont val="Arial"/>
        <family val="2"/>
      </rPr>
      <t>1)</t>
    </r>
  </si>
  <si>
    <r>
      <t>有價證券</t>
    </r>
    <r>
      <rPr>
        <sz val="12"/>
        <rFont val="Arial"/>
        <family val="2"/>
      </rPr>
      <t xml:space="preserve"> (</t>
    </r>
    <r>
      <rPr>
        <sz val="12"/>
        <rFont val="新細明體"/>
        <family val="1"/>
      </rPr>
      <t>註</t>
    </r>
    <r>
      <rPr>
        <sz val="12"/>
        <rFont val="Arial"/>
        <family val="2"/>
      </rPr>
      <t>2)</t>
    </r>
  </si>
  <si>
    <r>
      <t>付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合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</si>
</sst>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  <numFmt numFmtId="184" formatCode="_-* #,##0.0_-;\-* #,##0.0_-;_-* &quot;-&quot;??_-;_-@_-"/>
    <numFmt numFmtId="185" formatCode="_-* #,##0_-;\-* #,##0_-;_-* &quot;-&quot;??_-;_-@_-"/>
  </numFmts>
  <fonts count="2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b/>
      <u val="single"/>
      <sz val="20"/>
      <name val="新細明體"/>
      <family val="1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24"/>
      <name val="新細明體"/>
      <family val="1"/>
    </font>
    <font>
      <b/>
      <u val="single"/>
      <sz val="24"/>
      <name val="Arial"/>
      <family val="2"/>
    </font>
    <font>
      <sz val="11"/>
      <name val="新細明體"/>
      <family val="1"/>
    </font>
    <font>
      <b/>
      <sz val="14"/>
      <name val="新細明體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b/>
      <sz val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8" fillId="0" borderId="0" xfId="15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3" fontId="8" fillId="0" borderId="0" xfId="15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 quotePrefix="1">
      <alignment horizontal="left" vertical="center"/>
    </xf>
    <xf numFmtId="177" fontId="14" fillId="0" borderId="9" xfId="0" applyNumberFormat="1" applyFont="1" applyFill="1" applyBorder="1" applyAlignment="1">
      <alignment vertical="center"/>
    </xf>
    <xf numFmtId="177" fontId="15" fillId="0" borderId="9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indent="1"/>
    </xf>
    <xf numFmtId="177" fontId="14" fillId="0" borderId="12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2"/>
    </xf>
    <xf numFmtId="177" fontId="15" fillId="0" borderId="12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 indent="2"/>
    </xf>
    <xf numFmtId="177" fontId="16" fillId="0" borderId="1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left" vertical="center" indent="3"/>
    </xf>
    <xf numFmtId="177" fontId="15" fillId="0" borderId="11" xfId="0" applyNumberFormat="1" applyFont="1" applyFill="1" applyBorder="1" applyAlignment="1">
      <alignment vertical="center"/>
    </xf>
    <xf numFmtId="185" fontId="8" fillId="0" borderId="0" xfId="15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indent="3"/>
    </xf>
    <xf numFmtId="177" fontId="1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 indent="3"/>
    </xf>
    <xf numFmtId="177" fontId="15" fillId="0" borderId="12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left" vertical="top" wrapText="1" indent="3"/>
    </xf>
    <xf numFmtId="177" fontId="15" fillId="0" borderId="15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 quotePrefix="1">
      <alignment horizontal="left" vertical="top" indent="2"/>
    </xf>
    <xf numFmtId="182" fontId="15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 quotePrefix="1">
      <alignment horizontal="center" vertical="top"/>
    </xf>
    <xf numFmtId="182" fontId="8" fillId="0" borderId="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 indent="2"/>
    </xf>
    <xf numFmtId="182" fontId="15" fillId="0" borderId="12" xfId="0" applyNumberFormat="1" applyFont="1" applyFill="1" applyBorder="1" applyAlignment="1">
      <alignment vertical="center"/>
    </xf>
    <xf numFmtId="43" fontId="8" fillId="0" borderId="0" xfId="15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11" xfId="0" applyFont="1" applyFill="1" applyBorder="1" applyAlignment="1" quotePrefix="1">
      <alignment horizontal="left" vertical="top" wrapText="1" indent="3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horizontal="left" vertical="top" wrapText="1" indent="3"/>
    </xf>
    <xf numFmtId="182" fontId="15" fillId="0" borderId="15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 quotePrefix="1">
      <alignment horizontal="left" vertical="center" indent="3"/>
    </xf>
    <xf numFmtId="177" fontId="15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 quotePrefix="1">
      <alignment horizontal="left" vertical="center" indent="3"/>
    </xf>
    <xf numFmtId="177" fontId="15" fillId="0" borderId="16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3" fontId="8" fillId="0" borderId="0" xfId="15" applyFont="1" applyFill="1" applyBorder="1" applyAlignment="1">
      <alignment horizontal="right" vertical="top"/>
    </xf>
    <xf numFmtId="43" fontId="8" fillId="0" borderId="0" xfId="15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vertical="top"/>
    </xf>
    <xf numFmtId="177" fontId="15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horizontal="left" vertical="center" indent="3"/>
    </xf>
    <xf numFmtId="0" fontId="0" fillId="0" borderId="14" xfId="0" applyFont="1" applyFill="1" applyBorder="1" applyAlignment="1">
      <alignment horizontal="left" vertical="top" wrapText="1" indent="2"/>
    </xf>
    <xf numFmtId="43" fontId="8" fillId="0" borderId="0" xfId="0" applyNumberFormat="1" applyFont="1" applyFill="1" applyBorder="1" applyAlignment="1">
      <alignment/>
    </xf>
    <xf numFmtId="0" fontId="12" fillId="0" borderId="14" xfId="0" applyFont="1" applyFill="1" applyBorder="1" applyAlignment="1" quotePrefix="1">
      <alignment horizontal="center"/>
    </xf>
    <xf numFmtId="177" fontId="14" fillId="0" borderId="15" xfId="0" applyNumberFormat="1" applyFont="1" applyFill="1" applyBorder="1" applyAlignment="1">
      <alignment/>
    </xf>
    <xf numFmtId="177" fontId="14" fillId="0" borderId="16" xfId="0" applyNumberFormat="1" applyFont="1" applyFill="1" applyBorder="1" applyAlignment="1">
      <alignment/>
    </xf>
    <xf numFmtId="43" fontId="18" fillId="0" borderId="0" xfId="15" applyFont="1" applyFill="1" applyBorder="1" applyAlignment="1">
      <alignment/>
    </xf>
    <xf numFmtId="176" fontId="15" fillId="0" borderId="0" xfId="15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8" fillId="0" borderId="0" xfId="15" applyFont="1" applyFill="1" applyAlignment="1">
      <alignment/>
    </xf>
    <xf numFmtId="43" fontId="15" fillId="0" borderId="0" xfId="15" applyFont="1" applyFill="1" applyAlignment="1">
      <alignment/>
    </xf>
    <xf numFmtId="177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153</xdr:row>
      <xdr:rowOff>47625</xdr:rowOff>
    </xdr:from>
    <xdr:ext cx="7848600" cy="723900"/>
    <xdr:sp>
      <xdr:nvSpPr>
        <xdr:cNvPr id="1" name="TextBox 1"/>
        <xdr:cNvSpPr txBox="1">
          <a:spLocks noChangeArrowheads="1"/>
        </xdr:cNvSpPr>
      </xdr:nvSpPr>
      <xdr:spPr>
        <a:xfrm>
          <a:off x="28575" y="53054250"/>
          <a:ext cx="78486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各機關結存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196,169,906,538.48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元，係各機關歲入結存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204,993,236,641.45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元，加各機關經費結存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103,879,749,605.98
  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元，扣減存放國庫存款戶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112,703,079,708.95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元後之數額。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2.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表列有價證券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53,567,668,697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元，加計應收性質之有價證券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7,400,699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元，合共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53,575,069,396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元，與平衡表「有價證券」
           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="90" zoomScaleNormal="9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7" sqref="E17"/>
    </sheetView>
  </sheetViews>
  <sheetFormatPr defaultColWidth="9.00390625" defaultRowHeight="16.5"/>
  <cols>
    <col min="1" max="1" width="37.00390625" style="5" customWidth="1"/>
    <col min="2" max="2" width="20.625" style="5" customWidth="1"/>
    <col min="3" max="4" width="21.625" style="5" customWidth="1"/>
    <col min="5" max="5" width="20.125" style="3" customWidth="1"/>
    <col min="6" max="6" width="35.375" style="4" customWidth="1"/>
    <col min="7" max="7" width="15.375" style="5" customWidth="1"/>
    <col min="8" max="8" width="22.625" style="5" customWidth="1"/>
    <col min="9" max="9" width="18.625" style="5" customWidth="1"/>
    <col min="10" max="16384" width="9.00390625" style="5" customWidth="1"/>
  </cols>
  <sheetData>
    <row r="1" spans="1:4" ht="27.75">
      <c r="A1" s="1" t="s">
        <v>23</v>
      </c>
      <c r="B1" s="2"/>
      <c r="C1" s="2"/>
      <c r="D1" s="2"/>
    </row>
    <row r="2" spans="1:4" ht="32.25">
      <c r="A2" s="6" t="s">
        <v>49</v>
      </c>
      <c r="B2" s="7"/>
      <c r="C2" s="7"/>
      <c r="D2" s="7"/>
    </row>
    <row r="3" spans="2:6" s="8" customFormat="1" ht="24" customHeight="1" thickBot="1">
      <c r="B3" s="9" t="s">
        <v>50</v>
      </c>
      <c r="C3" s="10"/>
      <c r="D3" s="11" t="s">
        <v>44</v>
      </c>
      <c r="E3" s="12"/>
      <c r="F3" s="13"/>
    </row>
    <row r="4" spans="1:6" s="19" customFormat="1" ht="25.5" customHeight="1">
      <c r="A4" s="14" t="s">
        <v>51</v>
      </c>
      <c r="B4" s="15" t="s">
        <v>52</v>
      </c>
      <c r="C4" s="16"/>
      <c r="D4" s="16"/>
      <c r="E4" s="17"/>
      <c r="F4" s="18"/>
    </row>
    <row r="5" spans="1:4" ht="25.5" customHeight="1">
      <c r="A5" s="20"/>
      <c r="B5" s="21" t="s">
        <v>53</v>
      </c>
      <c r="C5" s="21" t="s">
        <v>54</v>
      </c>
      <c r="D5" s="22" t="s">
        <v>55</v>
      </c>
    </row>
    <row r="6" spans="1:4" ht="27" customHeight="1">
      <c r="A6" s="23" t="s">
        <v>56</v>
      </c>
      <c r="B6" s="24"/>
      <c r="C6" s="25" t="s">
        <v>0</v>
      </c>
      <c r="D6" s="26"/>
    </row>
    <row r="7" spans="1:4" ht="27" customHeight="1">
      <c r="A7" s="27" t="s">
        <v>57</v>
      </c>
      <c r="B7" s="28" t="s">
        <v>24</v>
      </c>
      <c r="C7" s="28" t="s">
        <v>24</v>
      </c>
      <c r="D7" s="29">
        <f>SUM(C8:C10)</f>
        <v>257312440018.15</v>
      </c>
    </row>
    <row r="8" spans="1:4" ht="21.75" customHeight="1">
      <c r="A8" s="30" t="s">
        <v>58</v>
      </c>
      <c r="B8" s="31" t="s">
        <v>0</v>
      </c>
      <c r="C8" s="31">
        <v>5395176432.87</v>
      </c>
      <c r="D8" s="32"/>
    </row>
    <row r="9" spans="1:4" ht="21.75" customHeight="1">
      <c r="A9" s="30" t="s">
        <v>25</v>
      </c>
      <c r="B9" s="31" t="s">
        <v>0</v>
      </c>
      <c r="C9" s="31">
        <v>197687857605.28</v>
      </c>
      <c r="D9" s="32"/>
    </row>
    <row r="10" spans="1:4" ht="21.75" customHeight="1">
      <c r="A10" s="33" t="s">
        <v>26</v>
      </c>
      <c r="B10" s="31" t="s">
        <v>0</v>
      </c>
      <c r="C10" s="31">
        <v>54229405980</v>
      </c>
      <c r="D10" s="32"/>
    </row>
    <row r="11" spans="1:4" ht="27" customHeight="1">
      <c r="A11" s="27" t="s">
        <v>59</v>
      </c>
      <c r="B11" s="28" t="s">
        <v>0</v>
      </c>
      <c r="C11" s="28" t="s">
        <v>0</v>
      </c>
      <c r="D11" s="29">
        <f>SUM(C12:C54)</f>
        <v>2001650807449.49</v>
      </c>
    </row>
    <row r="12" spans="1:6" ht="27" customHeight="1">
      <c r="A12" s="33" t="s">
        <v>60</v>
      </c>
      <c r="B12" s="31" t="s">
        <v>0</v>
      </c>
      <c r="C12" s="31">
        <f>SUM(B13:B19)</f>
        <v>1866995213612.9</v>
      </c>
      <c r="D12" s="34"/>
      <c r="F12" s="35"/>
    </row>
    <row r="13" spans="1:4" ht="22.5" customHeight="1">
      <c r="A13" s="36" t="s">
        <v>27</v>
      </c>
      <c r="B13" s="31">
        <v>1465119469796</v>
      </c>
      <c r="C13" s="31" t="s">
        <v>0</v>
      </c>
      <c r="D13" s="32"/>
    </row>
    <row r="14" spans="1:4" ht="22.5" customHeight="1">
      <c r="A14" s="36" t="s">
        <v>28</v>
      </c>
      <c r="B14" s="31">
        <v>25426746941</v>
      </c>
      <c r="C14" s="31" t="s">
        <v>0</v>
      </c>
      <c r="D14" s="32"/>
    </row>
    <row r="15" spans="1:4" ht="22.5" customHeight="1">
      <c r="A15" s="36" t="s">
        <v>29</v>
      </c>
      <c r="B15" s="31">
        <v>91323746363</v>
      </c>
      <c r="C15" s="31" t="s">
        <v>0</v>
      </c>
      <c r="D15" s="32"/>
    </row>
    <row r="16" spans="1:4" ht="22.5" customHeight="1">
      <c r="A16" s="36" t="s">
        <v>30</v>
      </c>
      <c r="B16" s="37">
        <v>48784835779.65</v>
      </c>
      <c r="C16" s="31" t="s">
        <v>0</v>
      </c>
      <c r="D16" s="32"/>
    </row>
    <row r="17" spans="1:4" ht="22.5" customHeight="1">
      <c r="A17" s="36" t="s">
        <v>31</v>
      </c>
      <c r="B17" s="37">
        <v>223428027855.23</v>
      </c>
      <c r="C17" s="31" t="s">
        <v>0</v>
      </c>
      <c r="D17" s="32"/>
    </row>
    <row r="18" spans="1:4" ht="22.5" customHeight="1">
      <c r="A18" s="36" t="s">
        <v>32</v>
      </c>
      <c r="B18" s="37">
        <v>1404321</v>
      </c>
      <c r="C18" s="31" t="s">
        <v>0</v>
      </c>
      <c r="D18" s="32"/>
    </row>
    <row r="19" spans="1:4" ht="22.5" customHeight="1">
      <c r="A19" s="36" t="s">
        <v>33</v>
      </c>
      <c r="B19" s="37">
        <v>12910982557.02</v>
      </c>
      <c r="C19" s="31"/>
      <c r="D19" s="32"/>
    </row>
    <row r="20" spans="1:6" ht="27" customHeight="1">
      <c r="A20" s="33" t="s">
        <v>61</v>
      </c>
      <c r="B20" s="31"/>
      <c r="C20" s="31">
        <f>SUM(B21:B25)</f>
        <v>60789049383.57</v>
      </c>
      <c r="D20" s="34"/>
      <c r="F20" s="38"/>
    </row>
    <row r="21" spans="1:6" ht="22.5" customHeight="1">
      <c r="A21" s="39" t="s">
        <v>62</v>
      </c>
      <c r="B21" s="31">
        <v>712285011</v>
      </c>
      <c r="C21" s="31"/>
      <c r="D21" s="32"/>
      <c r="F21" s="35"/>
    </row>
    <row r="22" spans="1:4" ht="22.5" customHeight="1">
      <c r="A22" s="39" t="s">
        <v>29</v>
      </c>
      <c r="B22" s="31">
        <v>206300674</v>
      </c>
      <c r="C22" s="31"/>
      <c r="D22" s="32"/>
    </row>
    <row r="23" spans="1:4" ht="22.5" customHeight="1">
      <c r="A23" s="36" t="s">
        <v>30</v>
      </c>
      <c r="B23" s="31">
        <v>2197798247</v>
      </c>
      <c r="C23" s="31"/>
      <c r="D23" s="32"/>
    </row>
    <row r="24" spans="1:4" ht="22.5" customHeight="1">
      <c r="A24" s="36" t="s">
        <v>31</v>
      </c>
      <c r="B24" s="40">
        <v>57604839600.57</v>
      </c>
      <c r="C24" s="31" t="s">
        <v>0</v>
      </c>
      <c r="D24" s="40"/>
    </row>
    <row r="25" spans="1:4" ht="22.5" customHeight="1">
      <c r="A25" s="36" t="s">
        <v>33</v>
      </c>
      <c r="B25" s="31">
        <v>67825851</v>
      </c>
      <c r="C25" s="31"/>
      <c r="D25" s="32"/>
    </row>
    <row r="26" spans="1:5" s="4" customFormat="1" ht="36.75" customHeight="1">
      <c r="A26" s="30" t="s">
        <v>45</v>
      </c>
      <c r="B26" s="31"/>
      <c r="C26" s="31">
        <f>SUM(B27:B36)</f>
        <v>90235904545</v>
      </c>
      <c r="D26" s="32"/>
      <c r="E26" s="3"/>
    </row>
    <row r="27" spans="1:5" ht="27" customHeight="1">
      <c r="A27" s="41" t="s">
        <v>63</v>
      </c>
      <c r="B27" s="42">
        <v>71835904545</v>
      </c>
      <c r="C27" s="31"/>
      <c r="D27" s="32"/>
      <c r="E27" s="4"/>
    </row>
    <row r="28" spans="1:4" ht="27" customHeight="1">
      <c r="A28" s="41" t="s">
        <v>64</v>
      </c>
      <c r="B28" s="42">
        <v>3500000000</v>
      </c>
      <c r="C28" s="31"/>
      <c r="D28" s="32"/>
    </row>
    <row r="29" spans="1:5" s="4" customFormat="1" ht="36" customHeight="1">
      <c r="A29" s="41" t="s">
        <v>65</v>
      </c>
      <c r="B29" s="42">
        <v>200000000</v>
      </c>
      <c r="C29" s="31"/>
      <c r="D29" s="32"/>
      <c r="E29" s="3"/>
    </row>
    <row r="30" spans="1:5" s="4" customFormat="1" ht="43.5" customHeight="1" hidden="1" thickBot="1">
      <c r="A30" s="43" t="s">
        <v>66</v>
      </c>
      <c r="B30" s="44">
        <v>0</v>
      </c>
      <c r="C30" s="45"/>
      <c r="D30" s="46"/>
      <c r="E30" s="3"/>
    </row>
    <row r="31" spans="1:5" s="4" customFormat="1" ht="43.5" customHeight="1" hidden="1">
      <c r="A31" s="41" t="s">
        <v>67</v>
      </c>
      <c r="B31" s="42">
        <v>0</v>
      </c>
      <c r="C31" s="31"/>
      <c r="D31" s="32"/>
      <c r="E31" s="3"/>
    </row>
    <row r="32" spans="1:5" s="4" customFormat="1" ht="40.5" customHeight="1">
      <c r="A32" s="41" t="s">
        <v>68</v>
      </c>
      <c r="B32" s="42">
        <v>3700000000</v>
      </c>
      <c r="C32" s="31"/>
      <c r="D32" s="32"/>
      <c r="E32" s="3"/>
    </row>
    <row r="33" spans="1:5" s="4" customFormat="1" ht="45" customHeight="1" thickBot="1">
      <c r="A33" s="43" t="s">
        <v>69</v>
      </c>
      <c r="B33" s="44">
        <v>2000000000</v>
      </c>
      <c r="C33" s="45"/>
      <c r="D33" s="46"/>
      <c r="E33" s="3"/>
    </row>
    <row r="34" spans="1:5" s="4" customFormat="1" ht="34.5" customHeight="1">
      <c r="A34" s="41" t="s">
        <v>70</v>
      </c>
      <c r="B34" s="42">
        <v>400000000</v>
      </c>
      <c r="C34" s="31"/>
      <c r="D34" s="32"/>
      <c r="E34" s="3"/>
    </row>
    <row r="35" spans="1:5" s="4" customFormat="1" ht="49.5" customHeight="1">
      <c r="A35" s="41" t="s">
        <v>71</v>
      </c>
      <c r="B35" s="42">
        <v>200000000</v>
      </c>
      <c r="C35" s="31"/>
      <c r="D35" s="32"/>
      <c r="E35" s="3"/>
    </row>
    <row r="36" spans="1:5" s="4" customFormat="1" ht="35.25" customHeight="1">
      <c r="A36" s="41" t="s">
        <v>72</v>
      </c>
      <c r="B36" s="42">
        <v>8400000000</v>
      </c>
      <c r="C36" s="31"/>
      <c r="D36" s="32"/>
      <c r="E36" s="3"/>
    </row>
    <row r="37" spans="1:5" s="4" customFormat="1" ht="26.25" customHeight="1">
      <c r="A37" s="47" t="s">
        <v>73</v>
      </c>
      <c r="B37" s="42"/>
      <c r="C37" s="42">
        <v>14507904636</v>
      </c>
      <c r="D37" s="32"/>
      <c r="E37" s="3"/>
    </row>
    <row r="38" spans="1:5" s="4" customFormat="1" ht="31.5" customHeight="1">
      <c r="A38" s="47" t="s">
        <v>74</v>
      </c>
      <c r="B38" s="42"/>
      <c r="C38" s="42">
        <v>24615744</v>
      </c>
      <c r="D38" s="32"/>
      <c r="E38" s="3"/>
    </row>
    <row r="39" spans="1:5" s="4" customFormat="1" ht="25.5" customHeight="1">
      <c r="A39" s="48" t="s">
        <v>37</v>
      </c>
      <c r="B39" s="31" t="s">
        <v>0</v>
      </c>
      <c r="C39" s="49">
        <v>5821411121.8</v>
      </c>
      <c r="D39" s="34"/>
      <c r="E39" s="3"/>
    </row>
    <row r="40" spans="1:5" s="4" customFormat="1" ht="25.5" customHeight="1">
      <c r="A40" s="48" t="s">
        <v>34</v>
      </c>
      <c r="B40" s="31" t="s">
        <v>0</v>
      </c>
      <c r="C40" s="49">
        <v>-3161677524</v>
      </c>
      <c r="D40" s="34"/>
      <c r="E40" s="3"/>
    </row>
    <row r="41" spans="1:6" s="4" customFormat="1" ht="25.5" customHeight="1">
      <c r="A41" s="48" t="s">
        <v>36</v>
      </c>
      <c r="B41" s="31" t="s">
        <v>0</v>
      </c>
      <c r="C41" s="49">
        <f>3906062204-11589132914.8</f>
        <v>-7683070710.799999</v>
      </c>
      <c r="D41" s="34"/>
      <c r="E41" s="50"/>
      <c r="F41" s="51"/>
    </row>
    <row r="42" spans="1:5" s="4" customFormat="1" ht="25.5" customHeight="1">
      <c r="A42" s="48" t="s">
        <v>35</v>
      </c>
      <c r="B42" s="31" t="s">
        <v>0</v>
      </c>
      <c r="C42" s="49">
        <v>1039500493</v>
      </c>
      <c r="D42" s="32"/>
      <c r="E42" s="3"/>
    </row>
    <row r="43" spans="1:5" s="4" customFormat="1" ht="25.5" customHeight="1">
      <c r="A43" s="52" t="s">
        <v>75</v>
      </c>
      <c r="B43" s="31"/>
      <c r="C43" s="49">
        <v>-39922890000</v>
      </c>
      <c r="D43" s="32"/>
      <c r="E43" s="3"/>
    </row>
    <row r="44" spans="1:5" s="4" customFormat="1" ht="25.5" customHeight="1">
      <c r="A44" s="52" t="s">
        <v>76</v>
      </c>
      <c r="B44" s="31"/>
      <c r="C44" s="49">
        <v>-16000000000</v>
      </c>
      <c r="D44" s="32"/>
      <c r="E44" s="3"/>
    </row>
    <row r="45" spans="1:5" s="4" customFormat="1" ht="25.5" customHeight="1">
      <c r="A45" s="52" t="s">
        <v>46</v>
      </c>
      <c r="B45" s="31"/>
      <c r="C45" s="49">
        <v>22136873657</v>
      </c>
      <c r="D45" s="32"/>
      <c r="E45" s="3"/>
    </row>
    <row r="46" spans="1:5" s="55" customFormat="1" ht="38.25" customHeight="1">
      <c r="A46" s="33" t="s">
        <v>38</v>
      </c>
      <c r="B46" s="31"/>
      <c r="C46" s="53">
        <f>SUM(B47:B54)</f>
        <v>6867972491.02</v>
      </c>
      <c r="D46" s="32"/>
      <c r="E46" s="54"/>
    </row>
    <row r="47" spans="1:6" s="55" customFormat="1" ht="44.25" customHeight="1">
      <c r="A47" s="56" t="s">
        <v>77</v>
      </c>
      <c r="B47" s="49">
        <v>16436163.02</v>
      </c>
      <c r="C47" s="31" t="s">
        <v>0</v>
      </c>
      <c r="D47" s="32"/>
      <c r="E47" s="54"/>
      <c r="F47" s="57"/>
    </row>
    <row r="48" spans="1:6" s="55" customFormat="1" ht="44.25" customHeight="1">
      <c r="A48" s="56" t="s">
        <v>78</v>
      </c>
      <c r="B48" s="42">
        <f>7159419617</f>
        <v>7159419617</v>
      </c>
      <c r="C48" s="31" t="s">
        <v>0</v>
      </c>
      <c r="D48" s="32"/>
      <c r="E48" s="54"/>
      <c r="F48" s="58"/>
    </row>
    <row r="49" spans="1:6" s="55" customFormat="1" ht="44.25" customHeight="1">
      <c r="A49" s="41" t="s">
        <v>79</v>
      </c>
      <c r="B49" s="49">
        <v>-278581263</v>
      </c>
      <c r="C49" s="31" t="s">
        <v>0</v>
      </c>
      <c r="D49" s="34"/>
      <c r="E49" s="54"/>
      <c r="F49" s="57"/>
    </row>
    <row r="50" spans="1:6" s="55" customFormat="1" ht="53.25" customHeight="1" hidden="1">
      <c r="A50" s="59" t="s">
        <v>80</v>
      </c>
      <c r="B50" s="42">
        <v>0</v>
      </c>
      <c r="C50" s="31"/>
      <c r="D50" s="34"/>
      <c r="E50" s="54"/>
      <c r="F50" s="57"/>
    </row>
    <row r="51" spans="1:5" s="55" customFormat="1" ht="91.5" customHeight="1">
      <c r="A51" s="41" t="s">
        <v>81</v>
      </c>
      <c r="B51" s="49">
        <v>-19169720</v>
      </c>
      <c r="C51" s="31"/>
      <c r="D51" s="32"/>
      <c r="E51" s="54"/>
    </row>
    <row r="52" spans="1:5" s="55" customFormat="1" ht="33" customHeight="1">
      <c r="A52" s="41" t="s">
        <v>82</v>
      </c>
      <c r="B52" s="49">
        <v>-9388475</v>
      </c>
      <c r="C52" s="31"/>
      <c r="D52" s="32"/>
      <c r="E52" s="54"/>
    </row>
    <row r="53" spans="1:5" s="55" customFormat="1" ht="27" customHeight="1" hidden="1">
      <c r="A53" s="41" t="s">
        <v>83</v>
      </c>
      <c r="B53" s="49"/>
      <c r="C53" s="31"/>
      <c r="D53" s="32"/>
      <c r="E53" s="54"/>
    </row>
    <row r="54" spans="1:5" s="55" customFormat="1" ht="31.5" customHeight="1" thickBot="1">
      <c r="A54" s="43" t="s">
        <v>84</v>
      </c>
      <c r="B54" s="60">
        <v>-743831</v>
      </c>
      <c r="C54" s="45"/>
      <c r="D54" s="46"/>
      <c r="E54" s="54"/>
    </row>
    <row r="55" spans="1:5" s="4" customFormat="1" ht="24" customHeight="1">
      <c r="A55" s="61" t="s">
        <v>85</v>
      </c>
      <c r="B55" s="62" t="s">
        <v>0</v>
      </c>
      <c r="C55" s="62" t="s">
        <v>0</v>
      </c>
      <c r="D55" s="63">
        <f>D7+D11</f>
        <v>2258963247467.64</v>
      </c>
      <c r="E55" s="3">
        <f>D55-D153</f>
        <v>0</v>
      </c>
    </row>
    <row r="56" spans="1:5" s="4" customFormat="1" ht="17.25" customHeight="1">
      <c r="A56" s="64"/>
      <c r="B56" s="62"/>
      <c r="C56" s="62"/>
      <c r="D56" s="63"/>
      <c r="E56" s="3"/>
    </row>
    <row r="57" spans="1:5" s="4" customFormat="1" ht="27" customHeight="1">
      <c r="A57" s="65" t="s">
        <v>86</v>
      </c>
      <c r="B57" s="31" t="s">
        <v>0</v>
      </c>
      <c r="C57" s="31" t="s">
        <v>0</v>
      </c>
      <c r="D57" s="32"/>
      <c r="E57" s="3"/>
    </row>
    <row r="58" spans="1:5" s="4" customFormat="1" ht="27" customHeight="1">
      <c r="A58" s="27" t="s">
        <v>87</v>
      </c>
      <c r="B58" s="28"/>
      <c r="C58" s="28" t="s">
        <v>0</v>
      </c>
      <c r="D58" s="29">
        <f>SUM(C59:C137)</f>
        <v>1986402788756</v>
      </c>
      <c r="E58" s="3"/>
    </row>
    <row r="59" spans="1:5" s="4" customFormat="1" ht="27" customHeight="1">
      <c r="A59" s="33" t="s">
        <v>88</v>
      </c>
      <c r="B59" s="31"/>
      <c r="C59" s="31">
        <f>SUM(B60:B91)</f>
        <v>1835081875474</v>
      </c>
      <c r="D59" s="32"/>
      <c r="E59" s="3"/>
    </row>
    <row r="60" spans="1:5" s="4" customFormat="1" ht="22.5" customHeight="1">
      <c r="A60" s="66" t="s">
        <v>89</v>
      </c>
      <c r="B60" s="31">
        <v>1077275840</v>
      </c>
      <c r="C60" s="31"/>
      <c r="D60" s="67"/>
      <c r="E60" s="54"/>
    </row>
    <row r="61" spans="1:5" s="4" customFormat="1" ht="22.5" customHeight="1">
      <c r="A61" s="66" t="s">
        <v>90</v>
      </c>
      <c r="B61" s="31">
        <v>4784413164</v>
      </c>
      <c r="C61" s="31"/>
      <c r="D61" s="67"/>
      <c r="E61" s="54"/>
    </row>
    <row r="62" spans="1:5" s="4" customFormat="1" ht="22.5" customHeight="1">
      <c r="A62" s="66" t="s">
        <v>91</v>
      </c>
      <c r="B62" s="31">
        <v>3319308124</v>
      </c>
      <c r="C62" s="31"/>
      <c r="D62" s="67"/>
      <c r="E62" s="54"/>
    </row>
    <row r="63" spans="1:5" s="4" customFormat="1" ht="22.5" customHeight="1">
      <c r="A63" s="66" t="s">
        <v>92</v>
      </c>
      <c r="B63" s="31">
        <v>48109085952</v>
      </c>
      <c r="C63" s="31"/>
      <c r="D63" s="67"/>
      <c r="E63" s="54"/>
    </row>
    <row r="64" spans="1:5" s="4" customFormat="1" ht="22.5" customHeight="1">
      <c r="A64" s="66" t="s">
        <v>93</v>
      </c>
      <c r="B64" s="31">
        <v>1515201493</v>
      </c>
      <c r="C64" s="31"/>
      <c r="D64" s="67"/>
      <c r="E64" s="54"/>
    </row>
    <row r="65" spans="1:5" ht="22.5" customHeight="1">
      <c r="A65" s="66" t="s">
        <v>94</v>
      </c>
      <c r="B65" s="31">
        <v>2108987994</v>
      </c>
      <c r="C65" s="31"/>
      <c r="D65" s="67"/>
      <c r="E65" s="54"/>
    </row>
    <row r="66" spans="1:5" ht="22.5" customHeight="1">
      <c r="A66" s="66" t="s">
        <v>95</v>
      </c>
      <c r="B66" s="31">
        <v>55985997436</v>
      </c>
      <c r="C66" s="31"/>
      <c r="D66" s="67"/>
      <c r="E66" s="54"/>
    </row>
    <row r="67" spans="1:5" ht="22.5" customHeight="1">
      <c r="A67" s="66" t="s">
        <v>96</v>
      </c>
      <c r="B67" s="31">
        <v>21116091684</v>
      </c>
      <c r="C67" s="31"/>
      <c r="D67" s="67"/>
      <c r="E67" s="54"/>
    </row>
    <row r="68" spans="1:5" ht="22.5" customHeight="1">
      <c r="A68" s="66" t="s">
        <v>97</v>
      </c>
      <c r="B68" s="31">
        <v>31012531301</v>
      </c>
      <c r="C68" s="31"/>
      <c r="D68" s="67"/>
      <c r="E68" s="54"/>
    </row>
    <row r="69" spans="1:5" ht="22.5" customHeight="1">
      <c r="A69" s="66" t="s">
        <v>98</v>
      </c>
      <c r="B69" s="31">
        <v>102475889</v>
      </c>
      <c r="C69" s="31"/>
      <c r="D69" s="67"/>
      <c r="E69" s="54"/>
    </row>
    <row r="70" spans="1:5" ht="22.5" customHeight="1">
      <c r="A70" s="66" t="s">
        <v>99</v>
      </c>
      <c r="B70" s="31">
        <v>1032063441</v>
      </c>
      <c r="C70" s="31"/>
      <c r="D70" s="67"/>
      <c r="E70" s="54"/>
    </row>
    <row r="71" spans="1:5" ht="22.5" customHeight="1">
      <c r="A71" s="66" t="s">
        <v>100</v>
      </c>
      <c r="B71" s="31">
        <v>299780179049</v>
      </c>
      <c r="C71" s="31"/>
      <c r="D71" s="67"/>
      <c r="E71" s="54"/>
    </row>
    <row r="72" spans="1:5" ht="22.5" customHeight="1">
      <c r="A72" s="66" t="s">
        <v>101</v>
      </c>
      <c r="B72" s="31">
        <v>242126478692</v>
      </c>
      <c r="C72" s="31"/>
      <c r="D72" s="67"/>
      <c r="E72" s="54"/>
    </row>
    <row r="73" spans="1:5" ht="22.5" customHeight="1">
      <c r="A73" s="66" t="s">
        <v>102</v>
      </c>
      <c r="B73" s="31">
        <v>102743955442</v>
      </c>
      <c r="C73" s="31"/>
      <c r="D73" s="67"/>
      <c r="E73" s="54"/>
    </row>
    <row r="74" spans="1:5" ht="22.5" customHeight="1">
      <c r="A74" s="66" t="s">
        <v>103</v>
      </c>
      <c r="B74" s="31">
        <v>22422461270</v>
      </c>
      <c r="C74" s="31"/>
      <c r="D74" s="67"/>
      <c r="E74" s="54"/>
    </row>
    <row r="75" spans="1:5" ht="22.5" customHeight="1">
      <c r="A75" s="66" t="s">
        <v>104</v>
      </c>
      <c r="B75" s="31">
        <v>79597452560</v>
      </c>
      <c r="C75" s="31"/>
      <c r="D75" s="67"/>
      <c r="E75" s="54"/>
    </row>
    <row r="76" spans="1:5" ht="22.5" customHeight="1">
      <c r="A76" s="66" t="s">
        <v>105</v>
      </c>
      <c r="B76" s="31">
        <v>2950064970</v>
      </c>
      <c r="C76" s="31"/>
      <c r="D76" s="67"/>
      <c r="E76" s="54"/>
    </row>
    <row r="77" spans="1:5" ht="22.5" customHeight="1">
      <c r="A77" s="66" t="s">
        <v>106</v>
      </c>
      <c r="B77" s="31">
        <v>91861831115</v>
      </c>
      <c r="C77" s="31"/>
      <c r="D77" s="67"/>
      <c r="E77" s="54"/>
    </row>
    <row r="78" spans="1:5" ht="22.5" customHeight="1">
      <c r="A78" s="66" t="s">
        <v>107</v>
      </c>
      <c r="B78" s="31">
        <v>49432886034</v>
      </c>
      <c r="C78" s="31"/>
      <c r="D78" s="67"/>
      <c r="E78" s="54"/>
    </row>
    <row r="79" spans="1:5" ht="22.5" customHeight="1">
      <c r="A79" s="66" t="s">
        <v>108</v>
      </c>
      <c r="B79" s="31">
        <v>294832389493</v>
      </c>
      <c r="C79" s="31"/>
      <c r="D79" s="67"/>
      <c r="E79" s="54"/>
    </row>
    <row r="80" spans="1:5" ht="22.5" customHeight="1">
      <c r="A80" s="66" t="s">
        <v>109</v>
      </c>
      <c r="B80" s="31">
        <v>9005392247</v>
      </c>
      <c r="C80" s="31"/>
      <c r="D80" s="67"/>
      <c r="E80" s="54"/>
    </row>
    <row r="81" spans="1:5" s="4" customFormat="1" ht="22.5" customHeight="1">
      <c r="A81" s="66" t="s">
        <v>110</v>
      </c>
      <c r="B81" s="31">
        <v>115066507929</v>
      </c>
      <c r="C81" s="31"/>
      <c r="D81" s="67"/>
      <c r="E81" s="54"/>
    </row>
    <row r="82" spans="1:5" s="4" customFormat="1" ht="22.5" customHeight="1">
      <c r="A82" s="66" t="s">
        <v>111</v>
      </c>
      <c r="B82" s="31">
        <v>1775949351</v>
      </c>
      <c r="C82" s="31"/>
      <c r="D82" s="67"/>
      <c r="E82" s="54"/>
    </row>
    <row r="83" spans="1:5" s="4" customFormat="1" ht="22.5" customHeight="1">
      <c r="A83" s="66" t="s">
        <v>112</v>
      </c>
      <c r="B83" s="31">
        <v>18473994682</v>
      </c>
      <c r="C83" s="31"/>
      <c r="D83" s="67"/>
      <c r="E83" s="54"/>
    </row>
    <row r="84" spans="1:5" s="4" customFormat="1" ht="22.5" customHeight="1" thickBot="1">
      <c r="A84" s="68" t="s">
        <v>113</v>
      </c>
      <c r="B84" s="45">
        <v>15091670608</v>
      </c>
      <c r="C84" s="45"/>
      <c r="D84" s="69"/>
      <c r="E84" s="54"/>
    </row>
    <row r="85" spans="1:5" s="4" customFormat="1" ht="22.5" customHeight="1">
      <c r="A85" s="66" t="s">
        <v>114</v>
      </c>
      <c r="B85" s="31">
        <v>138201963475</v>
      </c>
      <c r="C85" s="31"/>
      <c r="D85" s="67"/>
      <c r="E85" s="54"/>
    </row>
    <row r="86" spans="1:5" s="4" customFormat="1" ht="22.5" customHeight="1">
      <c r="A86" s="66" t="s">
        <v>115</v>
      </c>
      <c r="B86" s="31">
        <v>192506978</v>
      </c>
      <c r="C86" s="31"/>
      <c r="D86" s="67"/>
      <c r="E86" s="54"/>
    </row>
    <row r="87" spans="1:5" s="4" customFormat="1" ht="22.5" customHeight="1">
      <c r="A87" s="66" t="s">
        <v>116</v>
      </c>
      <c r="B87" s="31">
        <v>111277536928</v>
      </c>
      <c r="C87" s="31"/>
      <c r="D87" s="67"/>
      <c r="E87" s="54"/>
    </row>
    <row r="88" spans="1:7" s="4" customFormat="1" ht="22.5" customHeight="1">
      <c r="A88" s="66" t="s">
        <v>117</v>
      </c>
      <c r="B88" s="31">
        <v>443994191</v>
      </c>
      <c r="C88" s="31"/>
      <c r="D88" s="67"/>
      <c r="E88" s="54"/>
      <c r="F88" s="70"/>
      <c r="G88" s="70"/>
    </row>
    <row r="89" spans="1:7" s="4" customFormat="1" ht="22.5" customHeight="1">
      <c r="A89" s="66" t="s">
        <v>118</v>
      </c>
      <c r="B89" s="31">
        <v>42821427774</v>
      </c>
      <c r="C89" s="31"/>
      <c r="D89" s="67"/>
      <c r="E89" s="54"/>
      <c r="F89" s="70"/>
      <c r="G89" s="70"/>
    </row>
    <row r="90" spans="1:5" s="4" customFormat="1" ht="22.5" customHeight="1">
      <c r="A90" s="66" t="s">
        <v>119</v>
      </c>
      <c r="B90" s="31">
        <v>21789500000</v>
      </c>
      <c r="C90" s="31"/>
      <c r="D90" s="67"/>
      <c r="E90" s="54"/>
    </row>
    <row r="91" spans="1:7" s="4" customFormat="1" ht="22.5" customHeight="1">
      <c r="A91" s="66" t="s">
        <v>120</v>
      </c>
      <c r="B91" s="31">
        <v>5030300368</v>
      </c>
      <c r="C91" s="31"/>
      <c r="D91" s="67"/>
      <c r="E91" s="54"/>
      <c r="F91" s="70"/>
      <c r="G91" s="70"/>
    </row>
    <row r="92" spans="1:8" s="4" customFormat="1" ht="27" customHeight="1">
      <c r="A92" s="30" t="s">
        <v>121</v>
      </c>
      <c r="B92" s="31"/>
      <c r="C92" s="31">
        <f>SUM(B93:B118)</f>
        <v>44641915463</v>
      </c>
      <c r="D92" s="34"/>
      <c r="E92" s="40"/>
      <c r="F92" s="70"/>
      <c r="G92" s="70"/>
      <c r="H92" s="71"/>
    </row>
    <row r="93" spans="1:7" s="4" customFormat="1" ht="22.5" customHeight="1">
      <c r="A93" s="36" t="s">
        <v>1</v>
      </c>
      <c r="B93" s="31">
        <v>22008867</v>
      </c>
      <c r="C93" s="31"/>
      <c r="D93" s="67"/>
      <c r="E93" s="72"/>
      <c r="F93" s="70"/>
      <c r="G93" s="70"/>
    </row>
    <row r="94" spans="1:7" s="4" customFormat="1" ht="22.5" customHeight="1">
      <c r="A94" s="36" t="s">
        <v>2</v>
      </c>
      <c r="B94" s="31">
        <v>55059531</v>
      </c>
      <c r="C94" s="31"/>
      <c r="D94" s="67"/>
      <c r="E94" s="73"/>
      <c r="F94" s="70"/>
      <c r="G94" s="70"/>
    </row>
    <row r="95" spans="1:7" s="4" customFormat="1" ht="22.5" customHeight="1">
      <c r="A95" s="36" t="s">
        <v>3</v>
      </c>
      <c r="B95" s="31">
        <v>80197335</v>
      </c>
      <c r="C95" s="31"/>
      <c r="D95" s="67"/>
      <c r="E95" s="72"/>
      <c r="F95" s="74"/>
      <c r="G95" s="70"/>
    </row>
    <row r="96" spans="1:7" s="4" customFormat="1" ht="22.5" customHeight="1">
      <c r="A96" s="39" t="s">
        <v>4</v>
      </c>
      <c r="B96" s="31">
        <v>751442422</v>
      </c>
      <c r="C96" s="31"/>
      <c r="D96" s="67"/>
      <c r="E96" s="72"/>
      <c r="F96" s="74"/>
      <c r="G96" s="70"/>
    </row>
    <row r="97" spans="1:7" s="4" customFormat="1" ht="22.5" customHeight="1">
      <c r="A97" s="36" t="s">
        <v>5</v>
      </c>
      <c r="B97" s="31">
        <v>4524590</v>
      </c>
      <c r="C97" s="31"/>
      <c r="D97" s="67"/>
      <c r="E97" s="72"/>
      <c r="F97" s="74"/>
      <c r="G97" s="70"/>
    </row>
    <row r="98" spans="1:7" s="4" customFormat="1" ht="22.5" customHeight="1">
      <c r="A98" s="36" t="s">
        <v>6</v>
      </c>
      <c r="B98" s="31">
        <v>11461163</v>
      </c>
      <c r="C98" s="31"/>
      <c r="D98" s="67"/>
      <c r="E98" s="72"/>
      <c r="F98" s="74"/>
      <c r="G98" s="70"/>
    </row>
    <row r="99" spans="1:7" s="4" customFormat="1" ht="22.5" customHeight="1">
      <c r="A99" s="36" t="s">
        <v>7</v>
      </c>
      <c r="B99" s="31">
        <v>2856495591</v>
      </c>
      <c r="C99" s="31"/>
      <c r="D99" s="75"/>
      <c r="E99" s="72"/>
      <c r="F99" s="74"/>
      <c r="G99" s="70"/>
    </row>
    <row r="100" spans="1:7" s="4" customFormat="1" ht="22.5" customHeight="1">
      <c r="A100" s="36" t="s">
        <v>8</v>
      </c>
      <c r="B100" s="31">
        <v>3124985285</v>
      </c>
      <c r="C100" s="31"/>
      <c r="D100" s="67"/>
      <c r="E100" s="72"/>
      <c r="F100" s="74"/>
      <c r="G100" s="70"/>
    </row>
    <row r="101" spans="1:7" s="4" customFormat="1" ht="22.5" customHeight="1">
      <c r="A101" s="36" t="s">
        <v>9</v>
      </c>
      <c r="B101" s="31">
        <v>75738158</v>
      </c>
      <c r="C101" s="31"/>
      <c r="D101" s="67"/>
      <c r="E101" s="72"/>
      <c r="F101" s="74"/>
      <c r="G101" s="70"/>
    </row>
    <row r="102" spans="1:7" s="4" customFormat="1" ht="22.5" customHeight="1">
      <c r="A102" s="39" t="s">
        <v>122</v>
      </c>
      <c r="B102" s="31">
        <v>383439</v>
      </c>
      <c r="C102" s="31"/>
      <c r="D102" s="67"/>
      <c r="E102" s="72"/>
      <c r="F102" s="74"/>
      <c r="G102" s="70"/>
    </row>
    <row r="103" spans="1:7" s="4" customFormat="1" ht="22.5" customHeight="1">
      <c r="A103" s="36" t="s">
        <v>10</v>
      </c>
      <c r="B103" s="31">
        <v>5429482</v>
      </c>
      <c r="C103" s="31"/>
      <c r="D103" s="67"/>
      <c r="E103" s="72"/>
      <c r="F103" s="74"/>
      <c r="G103" s="70"/>
    </row>
    <row r="104" spans="1:8" s="4" customFormat="1" ht="22.5" customHeight="1">
      <c r="A104" s="36" t="s">
        <v>11</v>
      </c>
      <c r="B104" s="31">
        <v>4906241796</v>
      </c>
      <c r="C104" s="31"/>
      <c r="D104" s="67"/>
      <c r="E104" s="72"/>
      <c r="F104" s="74"/>
      <c r="G104" s="70"/>
      <c r="H104" s="70"/>
    </row>
    <row r="105" spans="1:8" s="4" customFormat="1" ht="22.5" customHeight="1">
      <c r="A105" s="36" t="s">
        <v>12</v>
      </c>
      <c r="B105" s="31">
        <v>2486793876</v>
      </c>
      <c r="C105" s="31"/>
      <c r="D105" s="67"/>
      <c r="E105" s="72"/>
      <c r="F105" s="74"/>
      <c r="G105" s="70"/>
      <c r="H105" s="70"/>
    </row>
    <row r="106" spans="1:8" s="4" customFormat="1" ht="22.5" customHeight="1">
      <c r="A106" s="36" t="s">
        <v>13</v>
      </c>
      <c r="B106" s="31">
        <v>2936491765</v>
      </c>
      <c r="C106" s="31"/>
      <c r="D106" s="67"/>
      <c r="E106" s="72"/>
      <c r="F106" s="74"/>
      <c r="G106" s="70"/>
      <c r="H106" s="70"/>
    </row>
    <row r="107" spans="1:8" s="4" customFormat="1" ht="24" customHeight="1">
      <c r="A107" s="36" t="s">
        <v>14</v>
      </c>
      <c r="B107" s="31">
        <v>4003994071</v>
      </c>
      <c r="C107" s="31"/>
      <c r="D107" s="67"/>
      <c r="E107" s="72"/>
      <c r="F107" s="74"/>
      <c r="G107" s="70"/>
      <c r="H107" s="70"/>
    </row>
    <row r="108" spans="1:8" s="4" customFormat="1" ht="24" customHeight="1">
      <c r="A108" s="36" t="s">
        <v>15</v>
      </c>
      <c r="B108" s="31">
        <v>5459501144</v>
      </c>
      <c r="C108" s="31"/>
      <c r="D108" s="67"/>
      <c r="E108" s="72"/>
      <c r="F108" s="74"/>
      <c r="G108" s="70"/>
      <c r="H108" s="70"/>
    </row>
    <row r="109" spans="1:8" s="4" customFormat="1" ht="24" customHeight="1">
      <c r="A109" s="36" t="s">
        <v>16</v>
      </c>
      <c r="B109" s="31">
        <v>465462277</v>
      </c>
      <c r="C109" s="31"/>
      <c r="D109" s="67"/>
      <c r="E109" s="72"/>
      <c r="F109" s="74"/>
      <c r="G109" s="70"/>
      <c r="H109" s="70"/>
    </row>
    <row r="110" spans="1:8" s="4" customFormat="1" ht="24" customHeight="1">
      <c r="A110" s="36" t="s">
        <v>17</v>
      </c>
      <c r="B110" s="31">
        <v>14357057399</v>
      </c>
      <c r="C110" s="31"/>
      <c r="D110" s="67"/>
      <c r="E110" s="72"/>
      <c r="F110" s="74"/>
      <c r="G110" s="70"/>
      <c r="H110" s="70"/>
    </row>
    <row r="111" spans="1:8" s="4" customFormat="1" ht="24" customHeight="1">
      <c r="A111" s="36" t="s">
        <v>18</v>
      </c>
      <c r="B111" s="31">
        <v>1556853504</v>
      </c>
      <c r="C111" s="31"/>
      <c r="D111" s="67"/>
      <c r="E111" s="72"/>
      <c r="F111" s="74"/>
      <c r="G111" s="70"/>
      <c r="H111" s="70"/>
    </row>
    <row r="112" spans="1:8" s="4" customFormat="1" ht="24" customHeight="1">
      <c r="A112" s="36" t="s">
        <v>19</v>
      </c>
      <c r="B112" s="31">
        <v>180417805</v>
      </c>
      <c r="C112" s="31"/>
      <c r="D112" s="67"/>
      <c r="E112" s="72"/>
      <c r="F112" s="74"/>
      <c r="G112" s="70"/>
      <c r="H112" s="70"/>
    </row>
    <row r="113" spans="1:8" s="4" customFormat="1" ht="24" customHeight="1" thickBot="1">
      <c r="A113" s="76" t="s">
        <v>48</v>
      </c>
      <c r="B113" s="45">
        <v>3845305</v>
      </c>
      <c r="C113" s="45"/>
      <c r="D113" s="69"/>
      <c r="E113" s="72"/>
      <c r="F113" s="74"/>
      <c r="G113" s="70"/>
      <c r="H113" s="70"/>
    </row>
    <row r="114" spans="1:10" ht="24" customHeight="1">
      <c r="A114" s="36" t="s">
        <v>20</v>
      </c>
      <c r="B114" s="31">
        <v>48644342</v>
      </c>
      <c r="C114" s="31"/>
      <c r="D114" s="67"/>
      <c r="E114" s="72"/>
      <c r="F114" s="74"/>
      <c r="G114" s="70"/>
      <c r="H114" s="70"/>
      <c r="I114" s="4"/>
      <c r="J114" s="4"/>
    </row>
    <row r="115" spans="1:10" ht="24" customHeight="1">
      <c r="A115" s="39" t="s">
        <v>123</v>
      </c>
      <c r="B115" s="31">
        <v>73306183</v>
      </c>
      <c r="C115" s="31"/>
      <c r="D115" s="67"/>
      <c r="E115" s="72"/>
      <c r="F115" s="74"/>
      <c r="G115" s="70"/>
      <c r="H115" s="70"/>
      <c r="I115" s="4"/>
      <c r="J115" s="4"/>
    </row>
    <row r="116" spans="1:10" ht="24" customHeight="1">
      <c r="A116" s="36" t="s">
        <v>21</v>
      </c>
      <c r="B116" s="31">
        <v>224789185</v>
      </c>
      <c r="C116" s="31"/>
      <c r="D116" s="67"/>
      <c r="E116" s="72"/>
      <c r="F116" s="74"/>
      <c r="G116" s="70"/>
      <c r="H116" s="70"/>
      <c r="I116" s="4"/>
      <c r="J116" s="4"/>
    </row>
    <row r="117" spans="1:10" ht="24" customHeight="1">
      <c r="A117" s="36" t="s">
        <v>22</v>
      </c>
      <c r="B117" s="31">
        <v>879607619</v>
      </c>
      <c r="C117" s="31"/>
      <c r="D117" s="67"/>
      <c r="E117" s="72"/>
      <c r="F117" s="74"/>
      <c r="G117" s="70"/>
      <c r="H117" s="70"/>
      <c r="I117" s="4"/>
      <c r="J117" s="4"/>
    </row>
    <row r="118" spans="1:10" ht="24" customHeight="1">
      <c r="A118" s="39" t="s">
        <v>124</v>
      </c>
      <c r="B118" s="31">
        <v>71183329</v>
      </c>
      <c r="C118" s="31"/>
      <c r="D118" s="67"/>
      <c r="E118" s="72"/>
      <c r="F118" s="74"/>
      <c r="G118" s="70"/>
      <c r="H118" s="70"/>
      <c r="I118" s="4"/>
      <c r="J118" s="4"/>
    </row>
    <row r="119" spans="1:10" ht="42" customHeight="1">
      <c r="A119" s="30" t="s">
        <v>47</v>
      </c>
      <c r="B119" s="31"/>
      <c r="C119" s="31">
        <v>66000000000</v>
      </c>
      <c r="D119" s="67"/>
      <c r="E119" s="72"/>
      <c r="F119" s="74"/>
      <c r="G119" s="70"/>
      <c r="H119" s="70"/>
      <c r="I119" s="4"/>
      <c r="J119" s="4"/>
    </row>
    <row r="120" spans="1:10" ht="36" customHeight="1">
      <c r="A120" s="47" t="s">
        <v>125</v>
      </c>
      <c r="B120" s="31"/>
      <c r="C120" s="42">
        <v>6416517283</v>
      </c>
      <c r="D120" s="67"/>
      <c r="E120" s="72"/>
      <c r="F120" s="74"/>
      <c r="G120" s="70"/>
      <c r="H120" s="70"/>
      <c r="I120" s="4"/>
      <c r="J120" s="4"/>
    </row>
    <row r="121" spans="1:6" ht="48.75" customHeight="1">
      <c r="A121" s="47" t="s">
        <v>126</v>
      </c>
      <c r="B121" s="31"/>
      <c r="C121" s="42">
        <v>117071235</v>
      </c>
      <c r="D121" s="32"/>
      <c r="E121" s="54"/>
      <c r="F121" s="55"/>
    </row>
    <row r="122" spans="1:6" ht="48" customHeight="1">
      <c r="A122" s="47" t="s">
        <v>127</v>
      </c>
      <c r="B122" s="31"/>
      <c r="C122" s="42">
        <v>90000</v>
      </c>
      <c r="D122" s="32"/>
      <c r="E122" s="54"/>
      <c r="F122" s="55"/>
    </row>
    <row r="123" spans="1:6" ht="48" customHeight="1">
      <c r="A123" s="47" t="s">
        <v>128</v>
      </c>
      <c r="B123" s="31"/>
      <c r="C123" s="42">
        <v>233014578</v>
      </c>
      <c r="D123" s="32"/>
      <c r="E123" s="54"/>
      <c r="F123" s="55"/>
    </row>
    <row r="124" spans="1:4" ht="37.5" customHeight="1">
      <c r="A124" s="47" t="s">
        <v>129</v>
      </c>
      <c r="B124" s="31"/>
      <c r="C124" s="42">
        <v>95000</v>
      </c>
      <c r="D124" s="32"/>
    </row>
    <row r="125" spans="1:4" ht="41.25" customHeight="1">
      <c r="A125" s="47" t="s">
        <v>130</v>
      </c>
      <c r="B125" s="31"/>
      <c r="C125" s="42">
        <v>90134710</v>
      </c>
      <c r="D125" s="32"/>
    </row>
    <row r="126" spans="1:4" ht="44.25" customHeight="1">
      <c r="A126" s="47" t="s">
        <v>131</v>
      </c>
      <c r="B126" s="31"/>
      <c r="C126" s="42">
        <v>2644207</v>
      </c>
      <c r="D126" s="32"/>
    </row>
    <row r="127" spans="1:4" ht="44.25" customHeight="1">
      <c r="A127" s="47" t="s">
        <v>132</v>
      </c>
      <c r="B127" s="31"/>
      <c r="C127" s="42">
        <v>130504634</v>
      </c>
      <c r="D127" s="32"/>
    </row>
    <row r="128" spans="1:4" ht="47.25" customHeight="1">
      <c r="A128" s="47" t="s">
        <v>133</v>
      </c>
      <c r="B128" s="31"/>
      <c r="C128" s="42">
        <v>17705738</v>
      </c>
      <c r="D128" s="32"/>
    </row>
    <row r="129" spans="1:4" ht="47.25" customHeight="1">
      <c r="A129" s="47" t="s">
        <v>134</v>
      </c>
      <c r="B129" s="31"/>
      <c r="C129" s="42">
        <v>4276741923</v>
      </c>
      <c r="D129" s="32"/>
    </row>
    <row r="130" spans="1:4" ht="47.25" customHeight="1">
      <c r="A130" s="47" t="s">
        <v>135</v>
      </c>
      <c r="B130" s="31"/>
      <c r="C130" s="42">
        <v>1474746039</v>
      </c>
      <c r="D130" s="32"/>
    </row>
    <row r="131" spans="1:6" ht="47.25" customHeight="1" thickBot="1">
      <c r="A131" s="77" t="s">
        <v>136</v>
      </c>
      <c r="B131" s="45"/>
      <c r="C131" s="44">
        <v>281914537</v>
      </c>
      <c r="D131" s="46"/>
      <c r="F131" s="78"/>
    </row>
    <row r="132" spans="1:4" ht="47.25" customHeight="1">
      <c r="A132" s="47" t="s">
        <v>137</v>
      </c>
      <c r="B132" s="31"/>
      <c r="C132" s="42">
        <v>260662607</v>
      </c>
      <c r="D132" s="32"/>
    </row>
    <row r="133" spans="1:4" ht="47.25" customHeight="1">
      <c r="A133" s="47" t="s">
        <v>138</v>
      </c>
      <c r="B133" s="31"/>
      <c r="C133" s="42">
        <v>9174786892</v>
      </c>
      <c r="D133" s="32"/>
    </row>
    <row r="134" spans="1:4" ht="27.75" customHeight="1">
      <c r="A134" s="48" t="s">
        <v>39</v>
      </c>
      <c r="B134" s="31"/>
      <c r="C134" s="49">
        <v>-18660567</v>
      </c>
      <c r="D134" s="32"/>
    </row>
    <row r="135" spans="1:4" ht="27.75" customHeight="1">
      <c r="A135" s="48" t="s">
        <v>40</v>
      </c>
      <c r="B135" s="31"/>
      <c r="C135" s="49">
        <f>17307157122-1537141-1581471</f>
        <v>17304038510</v>
      </c>
      <c r="D135" s="34"/>
    </row>
    <row r="136" spans="1:4" ht="27.75" customHeight="1">
      <c r="A136" s="48" t="s">
        <v>41</v>
      </c>
      <c r="B136" s="31"/>
      <c r="C136" s="49">
        <v>-124186219</v>
      </c>
      <c r="D136" s="32"/>
    </row>
    <row r="137" spans="1:6" ht="27.75" customHeight="1">
      <c r="A137" s="48" t="s">
        <v>42</v>
      </c>
      <c r="B137" s="31"/>
      <c r="C137" s="42">
        <v>1041176712</v>
      </c>
      <c r="D137" s="34"/>
      <c r="F137" s="57"/>
    </row>
    <row r="138" spans="1:4" ht="27.75" customHeight="1">
      <c r="A138" s="27" t="s">
        <v>139</v>
      </c>
      <c r="B138" s="28" t="s">
        <v>0</v>
      </c>
      <c r="C138" s="28" t="s">
        <v>0</v>
      </c>
      <c r="D138" s="29">
        <f>SUM(C139:C141)</f>
        <v>272560458711.64</v>
      </c>
    </row>
    <row r="139" spans="1:4" ht="27.75" customHeight="1">
      <c r="A139" s="33" t="s">
        <v>43</v>
      </c>
      <c r="B139" s="31" t="s">
        <v>0</v>
      </c>
      <c r="C139" s="31">
        <v>22822883476.160004</v>
      </c>
      <c r="D139" s="32"/>
    </row>
    <row r="140" spans="1:6" ht="27.75" customHeight="1">
      <c r="A140" s="33" t="s">
        <v>140</v>
      </c>
      <c r="B140" s="31" t="s">
        <v>0</v>
      </c>
      <c r="C140" s="31">
        <f>103879749605.98-112703079708.95+204993236641.45</f>
        <v>196169906538.48</v>
      </c>
      <c r="D140" s="34"/>
      <c r="F140" s="17"/>
    </row>
    <row r="141" spans="1:6" ht="27.75" customHeight="1">
      <c r="A141" s="33" t="s">
        <v>141</v>
      </c>
      <c r="B141" s="31" t="s">
        <v>0</v>
      </c>
      <c r="C141" s="31">
        <v>53567668697</v>
      </c>
      <c r="D141" s="34"/>
      <c r="F141" s="17"/>
    </row>
    <row r="142" spans="1:6" ht="27.75" customHeight="1">
      <c r="A142" s="33"/>
      <c r="B142" s="31"/>
      <c r="C142" s="31"/>
      <c r="D142" s="32"/>
      <c r="F142" s="17"/>
    </row>
    <row r="143" spans="1:6" ht="27.75" customHeight="1">
      <c r="A143" s="33"/>
      <c r="B143" s="31"/>
      <c r="C143" s="31"/>
      <c r="D143" s="32"/>
      <c r="F143" s="17"/>
    </row>
    <row r="144" spans="1:6" ht="27.75" customHeight="1">
      <c r="A144" s="33"/>
      <c r="B144" s="31"/>
      <c r="C144" s="31"/>
      <c r="D144" s="32"/>
      <c r="F144" s="17"/>
    </row>
    <row r="145" spans="1:6" ht="27.75" customHeight="1">
      <c r="A145" s="33"/>
      <c r="B145" s="31"/>
      <c r="C145" s="31"/>
      <c r="D145" s="32"/>
      <c r="F145" s="17"/>
    </row>
    <row r="146" spans="1:6" ht="27.75" customHeight="1">
      <c r="A146" s="33"/>
      <c r="B146" s="31"/>
      <c r="C146" s="31"/>
      <c r="D146" s="32"/>
      <c r="F146" s="17"/>
    </row>
    <row r="147" spans="1:6" ht="27.75" customHeight="1">
      <c r="A147" s="33"/>
      <c r="B147" s="31"/>
      <c r="C147" s="31"/>
      <c r="D147" s="32"/>
      <c r="F147" s="17"/>
    </row>
    <row r="148" spans="1:6" ht="27.75" customHeight="1">
      <c r="A148" s="33"/>
      <c r="B148" s="31"/>
      <c r="C148" s="31"/>
      <c r="D148" s="32"/>
      <c r="F148" s="17"/>
    </row>
    <row r="149" spans="1:6" ht="14.25" customHeight="1">
      <c r="A149" s="33"/>
      <c r="B149" s="31"/>
      <c r="C149" s="31"/>
      <c r="D149" s="32"/>
      <c r="F149" s="17"/>
    </row>
    <row r="150" spans="1:6" ht="14.25" customHeight="1">
      <c r="A150" s="33"/>
      <c r="B150" s="31"/>
      <c r="C150" s="31"/>
      <c r="D150" s="32"/>
      <c r="F150" s="17"/>
    </row>
    <row r="151" spans="1:6" ht="26.25" customHeight="1">
      <c r="A151" s="33"/>
      <c r="B151" s="31"/>
      <c r="C151" s="31"/>
      <c r="D151" s="32"/>
      <c r="F151" s="17"/>
    </row>
    <row r="152" spans="1:6" ht="30.75" customHeight="1">
      <c r="A152" s="33"/>
      <c r="B152" s="31"/>
      <c r="C152" s="31"/>
      <c r="D152" s="32"/>
      <c r="F152" s="17"/>
    </row>
    <row r="153" spans="1:6" s="84" customFormat="1" ht="26.25" customHeight="1" thickBot="1">
      <c r="A153" s="79" t="s">
        <v>142</v>
      </c>
      <c r="B153" s="80" t="s">
        <v>0</v>
      </c>
      <c r="C153" s="80" t="s">
        <v>0</v>
      </c>
      <c r="D153" s="81">
        <f>D58+D138</f>
        <v>2258963247467.64</v>
      </c>
      <c r="E153" s="82"/>
      <c r="F153" s="83">
        <f>D55-D153</f>
        <v>0</v>
      </c>
    </row>
    <row r="154" ht="33" customHeight="1">
      <c r="F154" s="17"/>
    </row>
    <row r="155" ht="28.5" customHeight="1">
      <c r="F155" s="17"/>
    </row>
    <row r="156" ht="15">
      <c r="F156" s="17"/>
    </row>
    <row r="157" spans="1:2" ht="15">
      <c r="A157" s="85"/>
      <c r="B157" s="86"/>
    </row>
    <row r="158" spans="2:4" ht="15">
      <c r="B158" s="87"/>
      <c r="C158" s="87"/>
      <c r="D158" s="88"/>
    </row>
    <row r="159" spans="2:4" ht="15">
      <c r="B159" s="87"/>
      <c r="C159" s="87"/>
      <c r="D159" s="88"/>
    </row>
    <row r="160" ht="15">
      <c r="D160" s="88"/>
    </row>
  </sheetData>
  <mergeCells count="4">
    <mergeCell ref="A4:A5"/>
    <mergeCell ref="A1:D1"/>
    <mergeCell ref="A2:D2"/>
    <mergeCell ref="B4:D4"/>
  </mergeCells>
  <printOptions horizontalCentered="1"/>
  <pageMargins left="0.4724409448818898" right="0.4724409448818898" top="0.7874015748031497" bottom="0.8661417322834646" header="0.3937007874015748" footer="0.511811023622047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user</cp:lastModifiedBy>
  <cp:lastPrinted>2016-03-28T03:01:11Z</cp:lastPrinted>
  <dcterms:created xsi:type="dcterms:W3CDTF">1998-07-08T01:53:42Z</dcterms:created>
  <dcterms:modified xsi:type="dcterms:W3CDTF">2016-04-28T09:44:59Z</dcterms:modified>
  <cp:category/>
  <cp:version/>
  <cp:contentType/>
  <cp:contentStatus/>
</cp:coreProperties>
</file>