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0530" activeTab="0"/>
  </bookViews>
  <sheets>
    <sheet name="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'綜合平衡表'!$A$1:$M$37</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6" authorId="0">
      <text>
        <r>
          <rPr>
            <sz val="10"/>
            <rFont val="新細明體"/>
            <family val="1"/>
          </rPr>
          <t xml:space="preserve">押金
</t>
        </r>
      </text>
    </comment>
    <comment ref="B22"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之合計5,302,395,923,126.4元</t>
        </r>
      </text>
    </comment>
    <comment ref="C22" authorId="0">
      <text>
        <r>
          <rPr>
            <sz val="10"/>
            <rFont val="新細明體"/>
            <family val="1"/>
          </rPr>
          <t>審修後債款目錄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之合計5,281,448,767,978.04元</t>
        </r>
      </text>
    </comment>
    <comment ref="C16" authorId="0">
      <text>
        <r>
          <rPr>
            <sz val="10"/>
            <rFont val="新細明體"/>
            <family val="1"/>
          </rPr>
          <t xml:space="preserve">押金
</t>
        </r>
      </text>
    </comment>
  </commentList>
</comments>
</file>

<file path=xl/sharedStrings.xml><?xml version="1.0" encoding="utf-8"?>
<sst xmlns="http://schemas.openxmlformats.org/spreadsheetml/2006/main" count="59" uniqueCount="51">
  <si>
    <t>中  央  政  府</t>
  </si>
  <si>
    <t>總   決   算</t>
  </si>
  <si>
    <t>普通基金及特種</t>
  </si>
  <si>
    <t>基金綜合平衡表</t>
  </si>
  <si>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</si>
  <si>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</si>
  <si>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</si>
  <si>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</si>
  <si>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</si>
  <si>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</si>
  <si>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</si>
  <si>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</si>
  <si>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</si>
  <si>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</si>
  <si>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</si>
  <si>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</si>
  <si>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</si>
  <si>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</si>
  <si>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中華民國</t>
    </r>
    <r>
      <rPr>
        <sz val="13"/>
        <rFont val="Times New Roman"/>
        <family val="1"/>
      </rPr>
      <t xml:space="preserve"> 104</t>
    </r>
    <r>
      <rPr>
        <sz val="13"/>
        <rFont val="細明體"/>
        <family val="3"/>
      </rPr>
      <t>年</t>
    </r>
    <r>
      <rPr>
        <sz val="13"/>
        <rFont val="Times New Roman"/>
        <family val="1"/>
      </rPr>
      <t xml:space="preserve"> </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</si>
  <si>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</si>
  <si>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</si>
  <si>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</si>
  <si>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</si>
  <si>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</si>
  <si>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</si>
  <si>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</si>
  <si>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</si>
  <si>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</si>
  <si>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</si>
  <si>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</si>
  <si>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</si>
  <si>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</si>
  <si>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</si>
  <si>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</si>
  <si>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</si>
  <si>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押匯貼現及放款</t>
  </si>
  <si>
    <t>基金、投資、長期應收款及貸墊款</t>
  </si>
  <si>
    <t>生物資產</t>
  </si>
  <si>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</si>
  <si>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</si>
  <si>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</si>
  <si>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遞延貸項</t>
  </si>
  <si>
    <t>餘絀或業主權益(淨值)</t>
  </si>
  <si>
    <t>公積、盈餘（餘絀）、權益</t>
  </si>
  <si>
    <t>首次採用國際財務報導準則調整數</t>
  </si>
  <si>
    <t>負債總額</t>
  </si>
  <si>
    <r>
      <t>合</t>
    </r>
    <r>
      <rPr>
        <b/>
        <sz val="14"/>
        <rFont val="Times New Roman"/>
        <family val="1"/>
      </rPr>
      <t xml:space="preserve">                       </t>
    </r>
    <r>
      <rPr>
        <b/>
        <sz val="14"/>
        <rFont val="標楷體"/>
        <family val="4"/>
      </rPr>
      <t>計</t>
    </r>
  </si>
  <si>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</si>
  <si>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</si>
  <si>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3.普通基金固定資產列數係財產目錄中，除作業用財產（含珍貴財產）及國營事業財產（含珍貴財產）已分別於營業及非營業特種基金表達外，其餘均列計入本項目。</t>
    </r>
  </si>
  <si>
    <r>
      <t xml:space="preserve">    </t>
    </r>
    <r>
      <rPr>
        <sz val="10"/>
        <rFont val="新細明體"/>
        <family val="1"/>
      </rPr>
      <t xml:space="preserve">    4.非營業特種基金含作業基金、特別收入基金、資本計畫基金及債務基金等四類基金。</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</si>
</sst>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Red]\-#,##0.00;&quot;…  &quot;"/>
    <numFmt numFmtId="178" formatCode="0.00_);[Red]\(0.00\)"/>
    <numFmt numFmtId="179" formatCode="#,##0;[Red]\-#,##0;&quot;…&quot;"/>
    <numFmt numFmtId="180" formatCode="#,##0.00_ "/>
    <numFmt numFmtId="181" formatCode="_-* #,##0.0_-;\-* #,##0.0_-;_-* &quot;-&quot;_-;_-@_-"/>
    <numFmt numFmtId="182" formatCode="_-* #,##0.00_-;\-* #,##0.00_-;_-* &quot;-&quot;_-;_-@_-"/>
    <numFmt numFmtId="183" formatCode="#,##0\ \ "/>
    <numFmt numFmtId="184" formatCode="0.0%"/>
    <numFmt numFmtId="185" formatCode="#,##0;\-#,##0;&quot;…&quot;"/>
    <numFmt numFmtId="186" formatCode="General_)"/>
    <numFmt numFmtId="187" formatCode="#,##0.00_);[Red]\(#,##0.00\)"/>
    <numFmt numFmtId="188" formatCode="_(* #,##0.00_);_(* \(#,##0.00\);_(* &quot;-&quot;??_);_(@_)"/>
    <numFmt numFmtId="189" formatCode="#,##0.00\ \ \ \ \ \ \ \ \ \ \ \ \ \ \ \ \ \ "/>
    <numFmt numFmtId="190" formatCode="#,##0.00\ \ \ \ \ \ \ \ \ \ \ \ \ \ \ "/>
    <numFmt numFmtId="191" formatCode="#,##0.00\ \ \ \ \ \ \ \ \ \ \ "/>
    <numFmt numFmtId="192" formatCode="#,##0.00\ \ \ \ \ \ "/>
    <numFmt numFmtId="193" formatCode="_(&quot;$&quot;* #,##0_);_(&quot;$&quot;* \(#,##0\);_(&quot;$&quot;* &quot;-&quot;_);_(@_)"/>
    <numFmt numFmtId="194" formatCode="_(* #,##0_);_(* \(#,##0\);_(* &quot;-&quot;_);_(@_)"/>
    <numFmt numFmtId="195" formatCode="_(&quot;$&quot;* #,##0.00_);_(&quot;$&quot;* \(#,##0.00\);_(&quot;$&quot;* &quot;-&quot;??_);_(@_)"/>
    <numFmt numFmtId="196" formatCode="_(&quot; +&quot;* #,##0.00_);_(&quot; -&quot;* #,##0.00_);_(* &quot;…&quot;_);_(@_)"/>
    <numFmt numFmtId="197" formatCode="0.00_)"/>
    <numFmt numFmtId="198" formatCode="#,##0.00;[Red]#,##0.00"/>
    <numFmt numFmtId="199" formatCode="#,##0.00_);\-&quot;紅&quot;&quot;色&quot;\(#,##0.00\)"/>
    <numFmt numFmtId="200" formatCode="#,##0.00;[Red]\-\-#,##0.00"/>
    <numFmt numFmtId="201" formatCode="_-* #,##0.00_-;\-* #,##0.00_-;_-* &quot;_&quot;_-;_-@_-"/>
    <numFmt numFmtId="202" formatCode="#,##0.00_ ;[Red]\-#,##0.00\ "/>
    <numFmt numFmtId="203" formatCode="_-* #,##0.000_-;\-* #,##0.000_-;_-* &quot;-&quot;??_-;_-@_-"/>
    <numFmt numFmtId="204" formatCode="_-* #,##0.0000_-;\-* #,##0.0000_-;_-* &quot;-&quot;??_-;_-@_-"/>
    <numFmt numFmtId="205" formatCode="_-* #,##0.00000_-;\-* #,##0.00000_-;_-* &quot;-&quot;??_-;_-@_-"/>
    <numFmt numFmtId="206" formatCode="_-* #,##0.000000_-;\-* #,##0.000000_-;_-* &quot;-&quot;??_-;_-@_-"/>
    <numFmt numFmtId="207" formatCode="_-* #,##0.0000000_-;\-* #,##0.0000000_-;_-* &quot;-&quot;??_-;_-@_-"/>
    <numFmt numFmtId="208" formatCode="_-* #,##0.00000000_-;\-* #,##0.00000000_-;_-* &quot;-&quot;??_-;_-@_-"/>
    <numFmt numFmtId="209" formatCode="_-* #,##0.000000000_-;\-* #,##0.000000000_-;_-* &quot;-&quot;??_-;_-@_-"/>
    <numFmt numFmtId="210" formatCode="_-* #,##0.0000000000_-;\-* #,##0.0000000000_-;_-* &quot;-&quot;??_-;_-@_-"/>
    <numFmt numFmtId="211" formatCode="_-* #,##0.00000000000_-;\-* #,##0.00000000000_-;_-* &quot;-&quot;??_-;_-@_-"/>
    <numFmt numFmtId="212" formatCode="#,##0.00\ ;[Red]\-#,##0.00\ ;&quot;… &quot;"/>
    <numFmt numFmtId="213" formatCode="#,##0\ ;[Red]\-#,##0\ ;&quot;… &quot;"/>
    <numFmt numFmtId="214" formatCode="#,##0_ "/>
    <numFmt numFmtId="215" formatCode="000"/>
    <numFmt numFmtId="216" formatCode="0.00_ "/>
    <numFmt numFmtId="217" formatCode="0.000%"/>
    <numFmt numFmtId="218" formatCode="_(* #,##0.00_);_(&quot;–&quot;* #,##0.00_);_(* &quot;…&quot;_);_(@_)"/>
    <numFmt numFmtId="219" formatCode="0."/>
    <numFmt numFmtId="220" formatCode="_-* #,##0.0_-;\-* #,##0.0_-;_-* &quot;-&quot;??_-;_-@_-"/>
    <numFmt numFmtId="221" formatCode="#,##0.00;\-#,##0.00;&quot;…&quot;"/>
    <numFmt numFmtId="222" formatCode="_-* #,##0_-;\-* #,##0_-;_-* &quot;-&quot;??_-;_-@_-"/>
    <numFmt numFmtId="223" formatCode="#,##0_);[Red]\(#,##0\)"/>
    <numFmt numFmtId="224" formatCode="_(* #,##0.00_);_(&quot;–&quot;* #,##0.00_);_(* &quot;&quot;_);_(@_)"/>
    <numFmt numFmtId="225" formatCode="#,##0.0\ ;[Red]\-#,##0.0\ ;&quot;… &quot;"/>
    <numFmt numFmtId="226" formatCode="#,##0.0_);[Red]\(#,##0.0\)"/>
    <numFmt numFmtId="227" formatCode="_-* #,##0.00_-;\-\ \ #,##0.00_-;_-* &quot;_&quot;_-;_-@_-"/>
    <numFmt numFmtId="228" formatCode="_-* #,##0.00;\-* #,##0.00_-;_-* &quot;-&quot;\ _-;_-@_-"/>
    <numFmt numFmtId="229" formatCode="_-* #,##0.00_-;\-* #,##0.00_-;_-* &quot;-&quot;\ _-;_-@_-"/>
  </numFmts>
  <fonts count="44">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sz val="12"/>
      <name val="細明體"/>
      <family val="3"/>
    </font>
    <font>
      <u val="single"/>
      <sz val="12"/>
      <color indexed="36"/>
      <name val="細明體"/>
      <family val="3"/>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name val="Times New Roman"/>
      <family val="1"/>
    </font>
    <font>
      <sz val="12"/>
      <color indexed="10"/>
      <name val="新細明體"/>
      <family val="1"/>
    </font>
    <font>
      <u val="single"/>
      <sz val="12"/>
      <color indexed="12"/>
      <name val="細明體"/>
      <family val="3"/>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細明體"/>
      <family val="3"/>
    </font>
    <font>
      <b/>
      <u val="single"/>
      <sz val="20"/>
      <color indexed="10"/>
      <name val="細明體"/>
      <family val="3"/>
    </font>
    <font>
      <b/>
      <u val="single"/>
      <sz val="20"/>
      <name val="細明體"/>
      <family val="3"/>
    </font>
    <font>
      <b/>
      <u val="single"/>
      <sz val="26"/>
      <name val="細明體"/>
      <family val="3"/>
    </font>
    <font>
      <b/>
      <u val="single"/>
      <sz val="25"/>
      <name val="細明體"/>
      <family val="3"/>
    </font>
    <font>
      <sz val="13"/>
      <name val="Times New Roman"/>
      <family val="1"/>
    </font>
    <font>
      <sz val="13"/>
      <name val="細明體"/>
      <family val="3"/>
    </font>
    <font>
      <sz val="9"/>
      <name val="新細明體"/>
      <family val="1"/>
    </font>
    <font>
      <sz val="10"/>
      <name val="新細明體"/>
      <family val="1"/>
    </font>
    <font>
      <b/>
      <sz val="14"/>
      <name val="Times New Roman"/>
      <family val="1"/>
    </font>
    <font>
      <b/>
      <sz val="14"/>
      <name val="標楷體"/>
      <family val="4"/>
    </font>
    <font>
      <b/>
      <sz val="10"/>
      <name val="ARIAL"/>
      <family val="2"/>
    </font>
    <font>
      <sz val="11"/>
      <name val="新細明體"/>
      <family val="1"/>
    </font>
    <font>
      <b/>
      <sz val="12"/>
      <name val="Times New Roman"/>
      <family val="1"/>
    </font>
    <font>
      <b/>
      <sz val="12"/>
      <name val="標楷體"/>
      <family val="4"/>
    </font>
    <font>
      <sz val="14"/>
      <name val="Times New Roman"/>
      <family val="1"/>
    </font>
    <font>
      <sz val="12"/>
      <color indexed="10"/>
      <name val="Times New Roman"/>
      <family val="1"/>
    </font>
    <font>
      <sz val="10"/>
      <name val="Times New Roman"/>
      <family val="1"/>
    </font>
    <font>
      <b/>
      <sz val="8"/>
      <name val="新細明體"/>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33">
    <border>
      <left/>
      <right/>
      <top/>
      <bottom/>
      <diagonal/>
    </border>
    <border>
      <left style="thin"/>
      <right style="thin"/>
      <top style="thin"/>
      <bottom style="thin"/>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8" fontId="3" fillId="0" borderId="0" applyBorder="0" applyAlignment="0">
      <protection/>
    </xf>
    <xf numFmtId="186" fontId="4" fillId="11" borderId="1" applyNumberFormat="0" applyFont="0" applyFill="0" applyBorder="0">
      <alignment horizontal="center" vertical="center"/>
      <protection/>
    </xf>
    <xf numFmtId="197" fontId="5" fillId="0" borderId="0">
      <alignment/>
      <protection/>
    </xf>
    <xf numFmtId="0" fontId="6"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2" applyNumberFormat="0" applyFill="0" applyAlignment="0" applyProtection="0"/>
    <xf numFmtId="0" fontId="11" fillId="6" borderId="0" applyNumberFormat="0" applyBorder="0" applyAlignment="0" applyProtection="0"/>
    <xf numFmtId="9" fontId="0" fillId="0" borderId="0" applyFont="0" applyFill="0" applyBorder="0" applyAlignment="0" applyProtection="0"/>
    <xf numFmtId="0" fontId="12" fillId="1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3" fillId="0" borderId="0" applyFont="0" applyFill="0" applyBorder="0" applyAlignment="0" applyProtection="0"/>
    <xf numFmtId="0" fontId="14" fillId="0" borderId="4" applyNumberFormat="0" applyFill="0" applyAlignment="0" applyProtection="0"/>
    <xf numFmtId="0" fontId="13" fillId="4" borderId="5"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7" borderId="3" applyNumberFormat="0" applyAlignment="0" applyProtection="0"/>
    <xf numFmtId="0" fontId="22" fillId="11" borderId="9" applyNumberFormat="0" applyAlignment="0" applyProtection="0"/>
    <xf numFmtId="0" fontId="23" fillId="16" borderId="10" applyNumberFormat="0" applyAlignment="0" applyProtection="0"/>
    <xf numFmtId="0" fontId="24" fillId="17" borderId="0" applyNumberFormat="0" applyBorder="0" applyAlignment="0" applyProtection="0"/>
    <xf numFmtId="0" fontId="14" fillId="0" borderId="0" applyNumberFormat="0" applyFill="0" applyBorder="0" applyAlignment="0" applyProtection="0"/>
  </cellStyleXfs>
  <cellXfs count="74">
    <xf numFmtId="0" fontId="0" fillId="0" borderId="0" xfId="0" applyAlignment="1">
      <alignment vertical="center"/>
    </xf>
    <xf numFmtId="0" fontId="13" fillId="0" borderId="0" xfId="37" applyFont="1">
      <alignment/>
      <protection/>
    </xf>
    <xf numFmtId="0" fontId="26" fillId="0" borderId="0" xfId="37" applyFont="1" applyAlignment="1">
      <alignment horizontal="right"/>
      <protection/>
    </xf>
    <xf numFmtId="0" fontId="27" fillId="0" borderId="0" xfId="37" applyFont="1" applyAlignment="1">
      <alignment horizontal="right"/>
      <protection/>
    </xf>
    <xf numFmtId="0" fontId="27" fillId="0" borderId="0" xfId="37" applyFont="1" applyAlignment="1">
      <alignment horizontal="left"/>
      <protection/>
    </xf>
    <xf numFmtId="179" fontId="13" fillId="0" borderId="0" xfId="37" applyNumberFormat="1" applyFont="1">
      <alignment/>
      <protection/>
    </xf>
    <xf numFmtId="0" fontId="28" fillId="0" borderId="0" xfId="37" applyFont="1" applyAlignment="1">
      <alignment horizontal="right"/>
      <protection/>
    </xf>
    <xf numFmtId="0" fontId="29" fillId="0" borderId="0" xfId="37" applyFont="1" applyAlignment="1">
      <alignment horizontal="right"/>
      <protection/>
    </xf>
    <xf numFmtId="0" fontId="29" fillId="0" borderId="0" xfId="37" applyFont="1" applyAlignment="1">
      <alignment horizontal="left"/>
      <protection/>
    </xf>
    <xf numFmtId="0" fontId="7" fillId="0" borderId="0" xfId="37" applyFont="1" applyAlignment="1">
      <alignment horizontal="right" vertical="top"/>
      <protection/>
    </xf>
    <xf numFmtId="0" fontId="31" fillId="0" borderId="0" xfId="37" applyFont="1" applyAlignment="1">
      <alignment horizontal="right" vertical="top"/>
      <protection/>
    </xf>
    <xf numFmtId="0" fontId="30" fillId="0" borderId="0" xfId="37" applyFont="1" applyAlignment="1">
      <alignment horizontal="left" vertical="top"/>
      <protection/>
    </xf>
    <xf numFmtId="0" fontId="7" fillId="0" borderId="0" xfId="37" applyFont="1" applyAlignment="1">
      <alignment horizontal="right"/>
      <protection/>
    </xf>
    <xf numFmtId="0" fontId="13" fillId="0" borderId="11" xfId="37" applyFont="1" applyBorder="1" applyAlignment="1">
      <alignment vertical="center"/>
      <protection/>
    </xf>
    <xf numFmtId="0" fontId="7" fillId="0" borderId="12" xfId="37" applyFont="1" applyBorder="1" applyAlignment="1">
      <alignment horizontal="centerContinuous" vertical="center"/>
      <protection/>
    </xf>
    <xf numFmtId="0" fontId="13" fillId="0" borderId="13" xfId="37" applyFont="1" applyBorder="1" applyAlignment="1">
      <alignment horizontal="centerContinuous" vertical="center"/>
      <protection/>
    </xf>
    <xf numFmtId="0" fontId="13" fillId="0" borderId="14" xfId="37" applyFont="1" applyBorder="1" applyAlignment="1">
      <alignment horizontal="centerContinuous" vertical="center"/>
      <protection/>
    </xf>
    <xf numFmtId="0" fontId="7" fillId="0" borderId="15" xfId="37" applyFont="1" applyBorder="1" applyAlignment="1">
      <alignment horizontal="centerContinuous" vertical="center"/>
      <protection/>
    </xf>
    <xf numFmtId="0" fontId="13" fillId="0" borderId="15" xfId="37" applyFont="1" applyBorder="1" applyAlignment="1">
      <alignment horizontal="centerContinuous" vertical="center"/>
      <protection/>
    </xf>
    <xf numFmtId="0" fontId="13" fillId="0" borderId="11" xfId="37" applyFont="1" applyBorder="1" applyAlignment="1">
      <alignment horizontal="centerContinuous" vertical="center"/>
      <protection/>
    </xf>
    <xf numFmtId="0" fontId="13" fillId="0" borderId="0" xfId="37" applyFont="1" applyAlignment="1">
      <alignment vertical="center"/>
      <protection/>
    </xf>
    <xf numFmtId="0" fontId="7" fillId="0" borderId="16" xfId="37" applyFont="1" applyBorder="1" applyAlignment="1">
      <alignment horizontal="center" vertical="center"/>
      <protection/>
    </xf>
    <xf numFmtId="0" fontId="7" fillId="0" borderId="17" xfId="37" applyFont="1" applyBorder="1" applyAlignment="1">
      <alignment horizontal="center" vertical="center"/>
      <protection/>
    </xf>
    <xf numFmtId="0" fontId="7" fillId="0" borderId="18" xfId="37" applyFont="1" applyBorder="1" applyAlignment="1">
      <alignment horizontal="center" vertical="center"/>
      <protection/>
    </xf>
    <xf numFmtId="0" fontId="7" fillId="0" borderId="19" xfId="37" applyFont="1" applyFill="1" applyBorder="1" applyAlignment="1">
      <alignment horizontal="centerContinuous" vertical="center"/>
      <protection/>
    </xf>
    <xf numFmtId="0" fontId="13" fillId="0" borderId="20" xfId="37" applyFont="1" applyFill="1" applyBorder="1" applyAlignment="1">
      <alignment horizontal="centerContinuous" vertical="center"/>
      <protection/>
    </xf>
    <xf numFmtId="0" fontId="7" fillId="0" borderId="21" xfId="37" applyFont="1" applyFill="1" applyBorder="1" applyAlignment="1">
      <alignment horizontal="centerContinuous" vertical="center"/>
      <protection/>
    </xf>
    <xf numFmtId="0" fontId="7" fillId="0" borderId="19" xfId="37" applyFont="1" applyBorder="1" applyAlignment="1">
      <alignment horizontal="centerContinuous" vertical="center"/>
      <protection/>
    </xf>
    <xf numFmtId="0" fontId="13" fillId="0" borderId="20" xfId="37" applyFont="1" applyBorder="1" applyAlignment="1">
      <alignment horizontal="centerContinuous" vertical="center"/>
      <protection/>
    </xf>
    <xf numFmtId="0" fontId="13" fillId="0" borderId="22" xfId="37" applyFont="1" applyBorder="1" applyAlignment="1">
      <alignment vertical="center"/>
      <protection/>
    </xf>
    <xf numFmtId="0" fontId="35" fillId="0" borderId="16" xfId="37" applyFont="1" applyBorder="1" applyAlignment="1">
      <alignment horizontal="center"/>
      <protection/>
    </xf>
    <xf numFmtId="179" fontId="36" fillId="0" borderId="16" xfId="37" applyNumberFormat="1" applyFont="1" applyBorder="1" applyAlignment="1">
      <alignment horizontal="right"/>
      <protection/>
    </xf>
    <xf numFmtId="201" fontId="36" fillId="0" borderId="23" xfId="37" applyNumberFormat="1" applyFont="1" applyBorder="1" applyAlignment="1">
      <alignment horizontal="right" vertical="center"/>
      <protection/>
    </xf>
    <xf numFmtId="179" fontId="36" fillId="0" borderId="24" xfId="37" applyNumberFormat="1" applyFont="1" applyBorder="1" applyAlignment="1">
      <alignment horizontal="right"/>
      <protection/>
    </xf>
    <xf numFmtId="179" fontId="36" fillId="0" borderId="25" xfId="37" applyNumberFormat="1" applyFont="1" applyBorder="1" applyAlignment="1">
      <alignment horizontal="right"/>
      <protection/>
    </xf>
    <xf numFmtId="0" fontId="37" fillId="0" borderId="16" xfId="37" applyFont="1" applyBorder="1" applyAlignment="1">
      <alignment horizontal="distributed"/>
      <protection/>
    </xf>
    <xf numFmtId="179" fontId="6" fillId="0" borderId="16" xfId="37" applyNumberFormat="1" applyFont="1" applyBorder="1" applyAlignment="1">
      <alignment horizontal="right"/>
      <protection/>
    </xf>
    <xf numFmtId="185" fontId="6" fillId="0" borderId="16" xfId="37" applyNumberFormat="1" applyFont="1" applyBorder="1" applyAlignment="1">
      <alignment horizontal="right"/>
      <protection/>
    </xf>
    <xf numFmtId="179" fontId="6" fillId="0" borderId="26" xfId="37" applyNumberFormat="1" applyFont="1" applyBorder="1" applyAlignment="1">
      <alignment horizontal="right"/>
      <protection/>
    </xf>
    <xf numFmtId="0" fontId="13" fillId="0" borderId="0" xfId="37" applyFont="1" applyAlignment="1">
      <alignment/>
      <protection/>
    </xf>
    <xf numFmtId="201" fontId="36" fillId="0" borderId="16" xfId="37" applyNumberFormat="1" applyFont="1" applyBorder="1" applyAlignment="1">
      <alignment horizontal="right" vertical="center"/>
      <protection/>
    </xf>
    <xf numFmtId="0" fontId="32" fillId="0" borderId="16" xfId="37" applyFont="1" applyBorder="1" applyAlignment="1">
      <alignment horizontal="distributed"/>
      <protection/>
    </xf>
    <xf numFmtId="0" fontId="35" fillId="0" borderId="16" xfId="37" applyFont="1" applyBorder="1" applyAlignment="1">
      <alignment horizontal="center" vertical="center"/>
      <protection/>
    </xf>
    <xf numFmtId="179" fontId="36" fillId="0" borderId="16" xfId="37" applyNumberFormat="1" applyFont="1" applyBorder="1" applyAlignment="1">
      <alignment horizontal="right" vertical="center"/>
      <protection/>
    </xf>
    <xf numFmtId="179" fontId="36" fillId="0" borderId="23" xfId="37" applyNumberFormat="1" applyFont="1" applyBorder="1" applyAlignment="1">
      <alignment horizontal="right" vertical="center"/>
      <protection/>
    </xf>
    <xf numFmtId="179" fontId="36" fillId="0" borderId="26" xfId="37" applyNumberFormat="1" applyFont="1" applyBorder="1" applyAlignment="1">
      <alignment horizontal="right" vertical="center"/>
      <protection/>
    </xf>
    <xf numFmtId="0" fontId="38" fillId="0" borderId="0" xfId="37" applyFont="1" applyAlignment="1">
      <alignment vertical="center"/>
      <protection/>
    </xf>
    <xf numFmtId="185" fontId="6" fillId="0" borderId="26" xfId="37" applyNumberFormat="1" applyFont="1" applyBorder="1" applyAlignment="1">
      <alignment horizontal="right"/>
      <protection/>
    </xf>
    <xf numFmtId="0" fontId="39" fillId="0" borderId="16" xfId="37" applyFont="1" applyBorder="1" applyAlignment="1">
      <alignment horizontal="distributed"/>
      <protection/>
    </xf>
    <xf numFmtId="201" fontId="36" fillId="0" borderId="23" xfId="37" applyNumberFormat="1" applyFont="1" applyBorder="1" applyAlignment="1">
      <alignment horizontal="right"/>
      <protection/>
    </xf>
    <xf numFmtId="185" fontId="36" fillId="0" borderId="16" xfId="37" applyNumberFormat="1" applyFont="1" applyBorder="1" applyAlignment="1">
      <alignment horizontal="right"/>
      <protection/>
    </xf>
    <xf numFmtId="185" fontId="36" fillId="0" borderId="23" xfId="37" applyNumberFormat="1" applyFont="1" applyBorder="1" applyAlignment="1">
      <alignment horizontal="right"/>
      <protection/>
    </xf>
    <xf numFmtId="185" fontId="36" fillId="0" borderId="26" xfId="37" applyNumberFormat="1" applyFont="1" applyBorder="1" applyAlignment="1">
      <alignment horizontal="right"/>
      <protection/>
    </xf>
    <xf numFmtId="0" fontId="35" fillId="0" borderId="27" xfId="37" applyFont="1" applyBorder="1" applyAlignment="1">
      <alignment horizontal="center"/>
      <protection/>
    </xf>
    <xf numFmtId="179" fontId="36" fillId="0" borderId="27" xfId="37" applyNumberFormat="1" applyFont="1" applyBorder="1" applyAlignment="1">
      <alignment horizontal="right"/>
      <protection/>
    </xf>
    <xf numFmtId="201" fontId="36" fillId="0" borderId="28" xfId="37" applyNumberFormat="1" applyFont="1" applyBorder="1" applyAlignment="1">
      <alignment horizontal="right" vertical="center"/>
      <protection/>
    </xf>
    <xf numFmtId="179" fontId="36" fillId="0" borderId="28" xfId="37" applyNumberFormat="1" applyFont="1" applyBorder="1" applyAlignment="1">
      <alignment horizontal="right"/>
      <protection/>
    </xf>
    <xf numFmtId="179" fontId="36" fillId="0" borderId="29" xfId="37" applyNumberFormat="1" applyFont="1" applyBorder="1" applyAlignment="1">
      <alignment horizontal="right"/>
      <protection/>
    </xf>
    <xf numFmtId="0" fontId="38" fillId="0" borderId="0" xfId="37" applyFont="1">
      <alignment/>
      <protection/>
    </xf>
    <xf numFmtId="0" fontId="33" fillId="0" borderId="0" xfId="37" applyFont="1">
      <alignment/>
      <protection/>
    </xf>
    <xf numFmtId="0" fontId="41" fillId="0" borderId="0" xfId="37" applyFont="1">
      <alignment/>
      <protection/>
    </xf>
    <xf numFmtId="0" fontId="42" fillId="0" borderId="0" xfId="37" applyFont="1">
      <alignment/>
      <protection/>
    </xf>
    <xf numFmtId="0" fontId="13" fillId="0" borderId="0" xfId="37" applyFont="1" applyAlignment="1">
      <alignment horizontal="center"/>
      <protection/>
    </xf>
    <xf numFmtId="0" fontId="7" fillId="0" borderId="0" xfId="37" applyAlignment="1">
      <alignment horizontal="center"/>
      <protection/>
    </xf>
    <xf numFmtId="179" fontId="13" fillId="0" borderId="0" xfId="37" applyNumberFormat="1" applyFont="1" applyAlignment="1">
      <alignment horizontal="center"/>
      <protection/>
    </xf>
    <xf numFmtId="0" fontId="7" fillId="0" borderId="0" xfId="37">
      <alignment/>
      <protection/>
    </xf>
    <xf numFmtId="0" fontId="7" fillId="0" borderId="30" xfId="37" applyFont="1" applyBorder="1" applyAlignment="1">
      <alignment horizontal="center" vertical="center"/>
      <protection/>
    </xf>
    <xf numFmtId="0" fontId="7" fillId="0" borderId="15" xfId="37" applyFont="1" applyBorder="1" applyAlignment="1">
      <alignment horizontal="center" vertical="center"/>
      <protection/>
    </xf>
    <xf numFmtId="0" fontId="7" fillId="0" borderId="31" xfId="37" applyFont="1" applyBorder="1" applyAlignment="1">
      <alignment horizontal="center" vertical="center"/>
      <protection/>
    </xf>
    <xf numFmtId="0" fontId="7" fillId="0" borderId="32" xfId="37" applyFont="1" applyBorder="1" applyAlignment="1">
      <alignment horizontal="center" vertical="center"/>
      <protection/>
    </xf>
    <xf numFmtId="0" fontId="7" fillId="0" borderId="17" xfId="37" applyFont="1" applyFill="1" applyBorder="1" applyAlignment="1">
      <alignment horizontal="center" vertical="center"/>
      <protection/>
    </xf>
    <xf numFmtId="0" fontId="7" fillId="0" borderId="18" xfId="37" applyFont="1" applyFill="1" applyBorder="1" applyAlignment="1">
      <alignment horizontal="center" vertical="center"/>
      <protection/>
    </xf>
    <xf numFmtId="0" fontId="7" fillId="0" borderId="17" xfId="37" applyFont="1" applyBorder="1" applyAlignment="1">
      <alignment horizontal="center" vertical="center"/>
      <protection/>
    </xf>
    <xf numFmtId="0" fontId="7" fillId="0" borderId="18" xfId="37" applyFont="1" applyBorder="1" applyAlignment="1">
      <alignment horizontal="center" vertical="center"/>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_普通基金與特種基金綜合平衡表"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Apply"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showGridLines="0" tabSelected="1" workbookViewId="0" topLeftCell="A1">
      <selection activeCell="I29" sqref="I29"/>
    </sheetView>
  </sheetViews>
  <sheetFormatPr defaultColWidth="9.00390625" defaultRowHeight="16.5"/>
  <cols>
    <col min="1" max="1" width="24.25390625" style="1" customWidth="1"/>
    <col min="2" max="2" width="13.75390625" style="1" customWidth="1"/>
    <col min="3" max="3" width="13.125" style="1" customWidth="1"/>
    <col min="4" max="4" width="10.25390625" style="1" customWidth="1"/>
    <col min="5" max="5" width="10.00390625" style="1" customWidth="1"/>
    <col min="6" max="7" width="13.25390625" style="60" customWidth="1"/>
    <col min="8" max="8" width="15.875" style="1" customWidth="1"/>
    <col min="9" max="10" width="15.75390625" style="1" customWidth="1"/>
    <col min="11" max="11" width="15.875" style="1" customWidth="1"/>
    <col min="12" max="13" width="16.00390625" style="1" customWidth="1"/>
    <col min="14" max="16384" width="9.00390625" style="65" customWidth="1"/>
  </cols>
  <sheetData>
    <row r="1" spans="6:8" s="1" customFormat="1" ht="27.75">
      <c r="F1" s="2"/>
      <c r="G1" s="3" t="s">
        <v>0</v>
      </c>
      <c r="H1" s="4" t="s">
        <v>1</v>
      </c>
    </row>
    <row r="2" spans="2:8" s="1" customFormat="1" ht="36.75">
      <c r="B2" s="5"/>
      <c r="F2" s="6"/>
      <c r="G2" s="7" t="s">
        <v>2</v>
      </c>
      <c r="H2" s="8" t="s">
        <v>3</v>
      </c>
    </row>
    <row r="3" spans="2:13" s="1" customFormat="1" ht="18" thickBot="1">
      <c r="B3" s="5"/>
      <c r="F3" s="9"/>
      <c r="G3" s="10" t="s">
        <v>18</v>
      </c>
      <c r="H3" s="11" t="s">
        <v>19</v>
      </c>
      <c r="M3" s="12" t="s">
        <v>20</v>
      </c>
    </row>
    <row r="4" spans="1:13" s="20" customFormat="1" ht="19.5" customHeight="1">
      <c r="A4" s="13"/>
      <c r="B4" s="14" t="s">
        <v>21</v>
      </c>
      <c r="C4" s="15"/>
      <c r="D4" s="16"/>
      <c r="E4" s="15"/>
      <c r="F4" s="17" t="s">
        <v>22</v>
      </c>
      <c r="G4" s="18"/>
      <c r="H4" s="18"/>
      <c r="I4" s="18"/>
      <c r="J4" s="18"/>
      <c r="K4" s="19"/>
      <c r="L4" s="66" t="s">
        <v>23</v>
      </c>
      <c r="M4" s="67"/>
    </row>
    <row r="5" spans="1:13" s="20" customFormat="1" ht="19.5" customHeight="1">
      <c r="A5" s="21" t="s">
        <v>24</v>
      </c>
      <c r="B5" s="70" t="s">
        <v>25</v>
      </c>
      <c r="C5" s="71"/>
      <c r="D5" s="72" t="s">
        <v>26</v>
      </c>
      <c r="E5" s="73"/>
      <c r="F5" s="24" t="s">
        <v>27</v>
      </c>
      <c r="G5" s="25"/>
      <c r="H5" s="26" t="s">
        <v>28</v>
      </c>
      <c r="I5" s="25"/>
      <c r="J5" s="27" t="s">
        <v>29</v>
      </c>
      <c r="K5" s="28"/>
      <c r="L5" s="68"/>
      <c r="M5" s="69"/>
    </row>
    <row r="6" spans="1:13" s="20" customFormat="1" ht="19.5" customHeight="1">
      <c r="A6" s="29"/>
      <c r="B6" s="23" t="s">
        <v>30</v>
      </c>
      <c r="C6" s="23" t="s">
        <v>31</v>
      </c>
      <c r="D6" s="23" t="s">
        <v>32</v>
      </c>
      <c r="E6" s="23" t="s">
        <v>33</v>
      </c>
      <c r="F6" s="23" t="s">
        <v>30</v>
      </c>
      <c r="G6" s="23" t="s">
        <v>31</v>
      </c>
      <c r="H6" s="23" t="s">
        <v>30</v>
      </c>
      <c r="I6" s="23" t="s">
        <v>31</v>
      </c>
      <c r="J6" s="23" t="s">
        <v>30</v>
      </c>
      <c r="K6" s="23" t="s">
        <v>31</v>
      </c>
      <c r="L6" s="23" t="s">
        <v>30</v>
      </c>
      <c r="M6" s="22" t="s">
        <v>31</v>
      </c>
    </row>
    <row r="7" spans="1:13" s="1" customFormat="1" ht="29.25" customHeight="1">
      <c r="A7" s="30" t="s">
        <v>34</v>
      </c>
      <c r="B7" s="31">
        <f aca="true" t="shared" si="0" ref="B7:K7">SUM(B8:B16)</f>
        <v>6348922907</v>
      </c>
      <c r="C7" s="31">
        <f t="shared" si="0"/>
        <v>6354623703</v>
      </c>
      <c r="D7" s="32">
        <f t="shared" si="0"/>
        <v>0</v>
      </c>
      <c r="E7" s="31">
        <f t="shared" si="0"/>
        <v>455378</v>
      </c>
      <c r="F7" s="31">
        <f t="shared" si="0"/>
        <v>35334621340</v>
      </c>
      <c r="G7" s="33">
        <f t="shared" si="0"/>
        <v>33873272930</v>
      </c>
      <c r="H7" s="31">
        <f t="shared" si="0"/>
        <v>5710031095</v>
      </c>
      <c r="I7" s="31">
        <f t="shared" si="0"/>
        <v>5385805844</v>
      </c>
      <c r="J7" s="31">
        <f t="shared" si="0"/>
        <v>2823036738</v>
      </c>
      <c r="K7" s="31">
        <f t="shared" si="0"/>
        <v>2678905618</v>
      </c>
      <c r="L7" s="31">
        <f aca="true" t="shared" si="1" ref="L7:L33">B7+D7+F7+H7+J7</f>
        <v>50216612080</v>
      </c>
      <c r="M7" s="34">
        <f aca="true" t="shared" si="2" ref="M7:M33">C7+E7+G7+I7+K7</f>
        <v>48293063473</v>
      </c>
    </row>
    <row r="8" spans="1:13" s="39" customFormat="1" ht="22.5" customHeight="1">
      <c r="A8" s="35" t="s">
        <v>4</v>
      </c>
      <c r="B8" s="36">
        <v>868130143</v>
      </c>
      <c r="C8" s="36">
        <v>900233527</v>
      </c>
      <c r="D8" s="32">
        <v>0</v>
      </c>
      <c r="E8" s="36">
        <v>455378</v>
      </c>
      <c r="F8" s="37">
        <v>8743748210</v>
      </c>
      <c r="G8" s="37">
        <v>8423894301</v>
      </c>
      <c r="H8" s="36">
        <v>1920061658</v>
      </c>
      <c r="I8" s="36">
        <v>1732804947</v>
      </c>
      <c r="J8" s="32">
        <v>0</v>
      </c>
      <c r="K8" s="32">
        <v>0</v>
      </c>
      <c r="L8" s="36">
        <f t="shared" si="1"/>
        <v>11531940011</v>
      </c>
      <c r="M8" s="38">
        <f t="shared" si="2"/>
        <v>11057388153</v>
      </c>
    </row>
    <row r="9" spans="1:13" s="1" customFormat="1" ht="22.5" customHeight="1">
      <c r="A9" s="35" t="s">
        <v>35</v>
      </c>
      <c r="B9" s="32">
        <v>0</v>
      </c>
      <c r="C9" s="32">
        <v>0</v>
      </c>
      <c r="D9" s="32">
        <v>0</v>
      </c>
      <c r="E9" s="32">
        <v>0</v>
      </c>
      <c r="F9" s="36">
        <v>4592120198</v>
      </c>
      <c r="G9" s="36">
        <v>4563467055</v>
      </c>
      <c r="H9" s="40">
        <v>0</v>
      </c>
      <c r="I9" s="40">
        <v>0</v>
      </c>
      <c r="J9" s="32">
        <v>0</v>
      </c>
      <c r="K9" s="32">
        <v>0</v>
      </c>
      <c r="L9" s="36">
        <f t="shared" si="1"/>
        <v>4592120198</v>
      </c>
      <c r="M9" s="38">
        <f t="shared" si="2"/>
        <v>4563467055</v>
      </c>
    </row>
    <row r="10" spans="1:13" s="1" customFormat="1" ht="22.5" customHeight="1">
      <c r="A10" s="41" t="s">
        <v>36</v>
      </c>
      <c r="B10" s="32">
        <v>0</v>
      </c>
      <c r="C10" s="32">
        <v>0</v>
      </c>
      <c r="D10" s="32">
        <v>0</v>
      </c>
      <c r="E10" s="32">
        <v>0</v>
      </c>
      <c r="F10" s="36">
        <v>17934723754</v>
      </c>
      <c r="G10" s="36">
        <v>16848143817</v>
      </c>
      <c r="H10" s="36">
        <v>1271221297</v>
      </c>
      <c r="I10" s="36">
        <v>1172549565</v>
      </c>
      <c r="J10" s="32">
        <v>0</v>
      </c>
      <c r="K10" s="32">
        <v>0</v>
      </c>
      <c r="L10" s="36">
        <f t="shared" si="1"/>
        <v>19205945051</v>
      </c>
      <c r="M10" s="38">
        <f t="shared" si="2"/>
        <v>18020693382</v>
      </c>
    </row>
    <row r="11" spans="1:13" s="1" customFormat="1" ht="22.5" customHeight="1">
      <c r="A11" s="35" t="s">
        <v>5</v>
      </c>
      <c r="B11" s="36">
        <v>5480013905</v>
      </c>
      <c r="C11" s="36">
        <v>5453592657</v>
      </c>
      <c r="D11" s="32">
        <v>0</v>
      </c>
      <c r="E11" s="32">
        <v>0</v>
      </c>
      <c r="F11" s="36">
        <v>3650905109</v>
      </c>
      <c r="G11" s="36">
        <v>3635608821</v>
      </c>
      <c r="H11" s="36">
        <v>1902684855</v>
      </c>
      <c r="I11" s="36">
        <v>1875959677</v>
      </c>
      <c r="J11" s="32">
        <v>0</v>
      </c>
      <c r="K11" s="32">
        <v>0</v>
      </c>
      <c r="L11" s="36">
        <f t="shared" si="1"/>
        <v>11033603869</v>
      </c>
      <c r="M11" s="38">
        <f t="shared" si="2"/>
        <v>10965161155</v>
      </c>
    </row>
    <row r="12" spans="1:13" s="1" customFormat="1" ht="22.5" customHeight="1">
      <c r="A12" s="35" t="s">
        <v>6</v>
      </c>
      <c r="B12" s="32">
        <v>0</v>
      </c>
      <c r="C12" s="32">
        <v>0</v>
      </c>
      <c r="D12" s="32">
        <v>0</v>
      </c>
      <c r="E12" s="32">
        <v>0</v>
      </c>
      <c r="F12" s="32">
        <v>0</v>
      </c>
      <c r="G12" s="32">
        <v>0</v>
      </c>
      <c r="H12" s="36">
        <v>16104</v>
      </c>
      <c r="I12" s="36">
        <v>19242</v>
      </c>
      <c r="J12" s="32">
        <v>0</v>
      </c>
      <c r="K12" s="32">
        <v>0</v>
      </c>
      <c r="L12" s="36">
        <f t="shared" si="1"/>
        <v>16104</v>
      </c>
      <c r="M12" s="38">
        <f t="shared" si="2"/>
        <v>19242</v>
      </c>
    </row>
    <row r="13" spans="1:13" s="1" customFormat="1" ht="22.5" customHeight="1">
      <c r="A13" s="35" t="s">
        <v>7</v>
      </c>
      <c r="B13" s="32">
        <v>0</v>
      </c>
      <c r="C13" s="32">
        <v>0</v>
      </c>
      <c r="D13" s="32">
        <v>0</v>
      </c>
      <c r="E13" s="32">
        <v>0</v>
      </c>
      <c r="F13" s="36">
        <v>3216725</v>
      </c>
      <c r="G13" s="36">
        <v>3116283</v>
      </c>
      <c r="H13" s="36">
        <v>4530921</v>
      </c>
      <c r="I13" s="36">
        <v>4124588</v>
      </c>
      <c r="J13" s="32">
        <v>0</v>
      </c>
      <c r="K13" s="32">
        <v>0</v>
      </c>
      <c r="L13" s="36">
        <f t="shared" si="1"/>
        <v>7747646</v>
      </c>
      <c r="M13" s="38">
        <f t="shared" si="2"/>
        <v>7240871</v>
      </c>
    </row>
    <row r="14" spans="1:13" s="1" customFormat="1" ht="22.5" customHeight="1">
      <c r="A14" s="35" t="s">
        <v>37</v>
      </c>
      <c r="B14" s="32">
        <v>0</v>
      </c>
      <c r="C14" s="32">
        <v>0</v>
      </c>
      <c r="D14" s="32">
        <v>0</v>
      </c>
      <c r="E14" s="32">
        <v>0</v>
      </c>
      <c r="F14" s="36">
        <v>509818</v>
      </c>
      <c r="G14" s="36">
        <v>501858</v>
      </c>
      <c r="H14" s="40">
        <v>0</v>
      </c>
      <c r="I14" s="40">
        <v>0</v>
      </c>
      <c r="J14" s="32">
        <v>0</v>
      </c>
      <c r="K14" s="32">
        <v>0</v>
      </c>
      <c r="L14" s="36">
        <f t="shared" si="1"/>
        <v>509818</v>
      </c>
      <c r="M14" s="38">
        <f t="shared" si="2"/>
        <v>501858</v>
      </c>
    </row>
    <row r="15" spans="1:13" s="1" customFormat="1" ht="22.5" customHeight="1">
      <c r="A15" s="35" t="s">
        <v>38</v>
      </c>
      <c r="B15" s="32">
        <v>0</v>
      </c>
      <c r="C15" s="32">
        <v>0</v>
      </c>
      <c r="D15" s="32">
        <v>0</v>
      </c>
      <c r="E15" s="32">
        <v>0</v>
      </c>
      <c r="F15" s="32">
        <v>0</v>
      </c>
      <c r="G15" s="32">
        <v>0</v>
      </c>
      <c r="H15" s="36">
        <v>9624091</v>
      </c>
      <c r="I15" s="36">
        <v>9490261</v>
      </c>
      <c r="J15" s="32">
        <v>0</v>
      </c>
      <c r="K15" s="32">
        <v>0</v>
      </c>
      <c r="L15" s="36">
        <f t="shared" si="1"/>
        <v>9624091</v>
      </c>
      <c r="M15" s="38">
        <f t="shared" si="2"/>
        <v>9490261</v>
      </c>
    </row>
    <row r="16" spans="1:13" s="1" customFormat="1" ht="22.5" customHeight="1">
      <c r="A16" s="35" t="s">
        <v>8</v>
      </c>
      <c r="B16" s="36">
        <v>778859</v>
      </c>
      <c r="C16" s="36">
        <v>797519</v>
      </c>
      <c r="D16" s="32">
        <v>0</v>
      </c>
      <c r="E16" s="32">
        <v>0</v>
      </c>
      <c r="F16" s="36">
        <v>409397526</v>
      </c>
      <c r="G16" s="36">
        <v>398540795</v>
      </c>
      <c r="H16" s="36">
        <v>601892169</v>
      </c>
      <c r="I16" s="36">
        <v>590857564</v>
      </c>
      <c r="J16" s="36">
        <v>2823036738</v>
      </c>
      <c r="K16" s="36">
        <v>2678905618</v>
      </c>
      <c r="L16" s="36">
        <f t="shared" si="1"/>
        <v>3835105292</v>
      </c>
      <c r="M16" s="38">
        <f t="shared" si="2"/>
        <v>3669101496</v>
      </c>
    </row>
    <row r="17" spans="1:13" s="46" customFormat="1" ht="30" customHeight="1">
      <c r="A17" s="42" t="s">
        <v>39</v>
      </c>
      <c r="B17" s="43">
        <f aca="true" t="shared" si="3" ref="B17:K17">B7</f>
        <v>6348922907</v>
      </c>
      <c r="C17" s="43">
        <f t="shared" si="3"/>
        <v>6354623703</v>
      </c>
      <c r="D17" s="32">
        <f t="shared" si="3"/>
        <v>0</v>
      </c>
      <c r="E17" s="43">
        <f t="shared" si="3"/>
        <v>455378</v>
      </c>
      <c r="F17" s="43">
        <f t="shared" si="3"/>
        <v>35334621340</v>
      </c>
      <c r="G17" s="44">
        <f t="shared" si="3"/>
        <v>33873272930</v>
      </c>
      <c r="H17" s="43">
        <f t="shared" si="3"/>
        <v>5710031095</v>
      </c>
      <c r="I17" s="43">
        <f t="shared" si="3"/>
        <v>5385805844</v>
      </c>
      <c r="J17" s="43">
        <f t="shared" si="3"/>
        <v>2823036738</v>
      </c>
      <c r="K17" s="43">
        <f t="shared" si="3"/>
        <v>2678905618</v>
      </c>
      <c r="L17" s="43">
        <f t="shared" si="1"/>
        <v>50216612080</v>
      </c>
      <c r="M17" s="45">
        <f t="shared" si="2"/>
        <v>48293063473</v>
      </c>
    </row>
    <row r="18" spans="1:13" s="20" customFormat="1" ht="30" customHeight="1">
      <c r="A18" s="42" t="s">
        <v>40</v>
      </c>
      <c r="B18" s="43">
        <f aca="true" t="shared" si="4" ref="B18:K18">SUM(B19:B24)</f>
        <v>6168254668</v>
      </c>
      <c r="C18" s="43">
        <f t="shared" si="4"/>
        <v>6181242172</v>
      </c>
      <c r="D18" s="32">
        <f t="shared" si="4"/>
        <v>0</v>
      </c>
      <c r="E18" s="32">
        <f t="shared" si="4"/>
        <v>0</v>
      </c>
      <c r="F18" s="43">
        <f t="shared" si="4"/>
        <v>32161190010</v>
      </c>
      <c r="G18" s="44">
        <f t="shared" si="4"/>
        <v>30809681163</v>
      </c>
      <c r="H18" s="43">
        <f t="shared" si="4"/>
        <v>2872167551</v>
      </c>
      <c r="I18" s="43">
        <f t="shared" si="4"/>
        <v>2657857035</v>
      </c>
      <c r="J18" s="43">
        <f t="shared" si="4"/>
        <v>10692522</v>
      </c>
      <c r="K18" s="43">
        <f t="shared" si="4"/>
        <v>11856620</v>
      </c>
      <c r="L18" s="43">
        <f t="shared" si="1"/>
        <v>41212304751</v>
      </c>
      <c r="M18" s="45">
        <f t="shared" si="2"/>
        <v>39660636990</v>
      </c>
    </row>
    <row r="19" spans="1:13" s="1" customFormat="1" ht="23.25" customHeight="1">
      <c r="A19" s="35" t="s">
        <v>9</v>
      </c>
      <c r="B19" s="36">
        <v>865858745</v>
      </c>
      <c r="C19" s="36">
        <v>899793404</v>
      </c>
      <c r="D19" s="32">
        <v>0</v>
      </c>
      <c r="E19" s="32">
        <v>0</v>
      </c>
      <c r="F19" s="36">
        <v>15435957457</v>
      </c>
      <c r="G19" s="36">
        <v>15191311515</v>
      </c>
      <c r="H19" s="36">
        <v>510344548</v>
      </c>
      <c r="I19" s="36">
        <v>479844683</v>
      </c>
      <c r="J19" s="32">
        <v>0</v>
      </c>
      <c r="K19" s="32">
        <v>0</v>
      </c>
      <c r="L19" s="37">
        <f t="shared" si="1"/>
        <v>16812160750</v>
      </c>
      <c r="M19" s="47">
        <f t="shared" si="2"/>
        <v>16570949602</v>
      </c>
    </row>
    <row r="20" spans="1:13" s="1" customFormat="1" ht="23.25" customHeight="1">
      <c r="A20" s="35" t="s">
        <v>10</v>
      </c>
      <c r="B20" s="32">
        <v>0</v>
      </c>
      <c r="C20" s="32">
        <v>0</v>
      </c>
      <c r="D20" s="32">
        <v>0</v>
      </c>
      <c r="E20" s="32">
        <v>0</v>
      </c>
      <c r="F20" s="36">
        <v>12084289102</v>
      </c>
      <c r="G20" s="36">
        <v>11449747718</v>
      </c>
      <c r="H20" s="40">
        <v>0</v>
      </c>
      <c r="I20" s="40">
        <v>0</v>
      </c>
      <c r="J20" s="32">
        <v>0</v>
      </c>
      <c r="K20" s="32">
        <v>0</v>
      </c>
      <c r="L20" s="37">
        <f t="shared" si="1"/>
        <v>12084289102</v>
      </c>
      <c r="M20" s="47">
        <f t="shared" si="2"/>
        <v>11449747718</v>
      </c>
    </row>
    <row r="21" spans="1:13" s="1" customFormat="1" ht="23.25" customHeight="1">
      <c r="A21" s="35" t="s">
        <v>11</v>
      </c>
      <c r="B21" s="32">
        <v>0</v>
      </c>
      <c r="C21" s="32">
        <v>0</v>
      </c>
      <c r="D21" s="32">
        <v>0</v>
      </c>
      <c r="E21" s="32">
        <v>0</v>
      </c>
      <c r="F21" s="36">
        <v>21094300</v>
      </c>
      <c r="G21" s="36">
        <v>18062716</v>
      </c>
      <c r="H21" s="40">
        <v>0</v>
      </c>
      <c r="I21" s="40">
        <v>0</v>
      </c>
      <c r="J21" s="32">
        <v>0</v>
      </c>
      <c r="K21" s="32">
        <v>0</v>
      </c>
      <c r="L21" s="37">
        <f t="shared" si="1"/>
        <v>21094300</v>
      </c>
      <c r="M21" s="47">
        <f t="shared" si="2"/>
        <v>18062716</v>
      </c>
    </row>
    <row r="22" spans="1:13" s="1" customFormat="1" ht="23.25" customHeight="1">
      <c r="A22" s="35" t="s">
        <v>12</v>
      </c>
      <c r="B22" s="36">
        <v>5302395923</v>
      </c>
      <c r="C22" s="36">
        <v>5281448768</v>
      </c>
      <c r="D22" s="32">
        <v>0</v>
      </c>
      <c r="E22" s="32">
        <v>0</v>
      </c>
      <c r="F22" s="36">
        <v>1074505421</v>
      </c>
      <c r="G22" s="36">
        <v>1110033226</v>
      </c>
      <c r="H22" s="36">
        <v>296907947</v>
      </c>
      <c r="I22" s="36">
        <v>318931084</v>
      </c>
      <c r="J22" s="32">
        <v>0</v>
      </c>
      <c r="K22" s="32">
        <v>0</v>
      </c>
      <c r="L22" s="37">
        <f t="shared" si="1"/>
        <v>6673809291</v>
      </c>
      <c r="M22" s="47">
        <f t="shared" si="2"/>
        <v>6710413078</v>
      </c>
    </row>
    <row r="23" spans="1:13" s="1" customFormat="1" ht="23.25" customHeight="1">
      <c r="A23" s="35" t="s">
        <v>41</v>
      </c>
      <c r="B23" s="32">
        <v>0</v>
      </c>
      <c r="C23" s="32">
        <v>0</v>
      </c>
      <c r="D23" s="32">
        <v>0</v>
      </c>
      <c r="E23" s="32">
        <v>0</v>
      </c>
      <c r="F23" s="32">
        <v>0</v>
      </c>
      <c r="G23" s="32">
        <v>0</v>
      </c>
      <c r="H23" s="36">
        <v>207954</v>
      </c>
      <c r="I23" s="36">
        <v>215011</v>
      </c>
      <c r="J23" s="32">
        <v>0</v>
      </c>
      <c r="K23" s="32">
        <v>0</v>
      </c>
      <c r="L23" s="37">
        <f t="shared" si="1"/>
        <v>207954</v>
      </c>
      <c r="M23" s="47">
        <f t="shared" si="2"/>
        <v>215011</v>
      </c>
    </row>
    <row r="24" spans="1:13" s="1" customFormat="1" ht="23.25" customHeight="1">
      <c r="A24" s="35" t="s">
        <v>13</v>
      </c>
      <c r="B24" s="32">
        <v>0</v>
      </c>
      <c r="C24" s="32">
        <v>0</v>
      </c>
      <c r="D24" s="32">
        <v>0</v>
      </c>
      <c r="E24" s="32">
        <v>0</v>
      </c>
      <c r="F24" s="36">
        <v>3545343730</v>
      </c>
      <c r="G24" s="36">
        <v>3040525988</v>
      </c>
      <c r="H24" s="36">
        <v>2064707102</v>
      </c>
      <c r="I24" s="36">
        <v>1858866257</v>
      </c>
      <c r="J24" s="36">
        <v>10692522</v>
      </c>
      <c r="K24" s="36">
        <v>11856620</v>
      </c>
      <c r="L24" s="37">
        <f t="shared" si="1"/>
        <v>5620743354</v>
      </c>
      <c r="M24" s="47">
        <f t="shared" si="2"/>
        <v>4911248865</v>
      </c>
    </row>
    <row r="25" spans="1:13" s="1" customFormat="1" ht="30" customHeight="1">
      <c r="A25" s="48" t="s">
        <v>42</v>
      </c>
      <c r="B25" s="31">
        <f aca="true" t="shared" si="5" ref="B25:K25">SUM(B26:B32)</f>
        <v>180668239</v>
      </c>
      <c r="C25" s="31">
        <f t="shared" si="5"/>
        <v>173381531</v>
      </c>
      <c r="D25" s="49">
        <f t="shared" si="5"/>
        <v>0</v>
      </c>
      <c r="E25" s="31">
        <f t="shared" si="5"/>
        <v>455378</v>
      </c>
      <c r="F25" s="50">
        <f t="shared" si="5"/>
        <v>3173431330</v>
      </c>
      <c r="G25" s="51">
        <f t="shared" si="5"/>
        <v>3063591767</v>
      </c>
      <c r="H25" s="31">
        <f t="shared" si="5"/>
        <v>2837863544</v>
      </c>
      <c r="I25" s="31">
        <f t="shared" si="5"/>
        <v>2727948809</v>
      </c>
      <c r="J25" s="31">
        <f t="shared" si="5"/>
        <v>2812344216</v>
      </c>
      <c r="K25" s="31">
        <f t="shared" si="5"/>
        <v>2667048998</v>
      </c>
      <c r="L25" s="50">
        <f t="shared" si="1"/>
        <v>9004307329</v>
      </c>
      <c r="M25" s="52">
        <f t="shared" si="2"/>
        <v>8632426483</v>
      </c>
    </row>
    <row r="26" spans="1:13" s="1" customFormat="1" ht="23.25" customHeight="1">
      <c r="A26" s="35" t="s">
        <v>14</v>
      </c>
      <c r="B26" s="36">
        <v>3050257</v>
      </c>
      <c r="C26" s="36">
        <v>1237642</v>
      </c>
      <c r="D26" s="32">
        <v>0</v>
      </c>
      <c r="E26" s="36">
        <v>455378</v>
      </c>
      <c r="F26" s="32">
        <v>0</v>
      </c>
      <c r="G26" s="32">
        <v>0</v>
      </c>
      <c r="H26" s="40">
        <v>0</v>
      </c>
      <c r="I26" s="40">
        <v>0</v>
      </c>
      <c r="J26" s="32">
        <v>0</v>
      </c>
      <c r="K26" s="32">
        <v>0</v>
      </c>
      <c r="L26" s="37">
        <f t="shared" si="1"/>
        <v>3050257</v>
      </c>
      <c r="M26" s="47">
        <f t="shared" si="2"/>
        <v>1693020</v>
      </c>
    </row>
    <row r="27" spans="1:13" s="1" customFormat="1" ht="23.25" customHeight="1">
      <c r="A27" s="35" t="s">
        <v>15</v>
      </c>
      <c r="B27" s="32">
        <v>0</v>
      </c>
      <c r="C27" s="32">
        <v>0</v>
      </c>
      <c r="D27" s="32">
        <v>0</v>
      </c>
      <c r="E27" s="32">
        <v>0</v>
      </c>
      <c r="F27" s="36">
        <v>1268666964</v>
      </c>
      <c r="G27" s="36">
        <v>1227866142</v>
      </c>
      <c r="H27" s="40">
        <v>0</v>
      </c>
      <c r="I27" s="40">
        <v>0</v>
      </c>
      <c r="J27" s="32">
        <v>0</v>
      </c>
      <c r="K27" s="32">
        <v>0</v>
      </c>
      <c r="L27" s="37">
        <f t="shared" si="1"/>
        <v>1268666964</v>
      </c>
      <c r="M27" s="47">
        <f t="shared" si="2"/>
        <v>1227866142</v>
      </c>
    </row>
    <row r="28" spans="1:13" s="1" customFormat="1" ht="23.25" customHeight="1">
      <c r="A28" s="35" t="s">
        <v>16</v>
      </c>
      <c r="B28" s="32">
        <v>0</v>
      </c>
      <c r="C28" s="32">
        <v>0</v>
      </c>
      <c r="D28" s="32">
        <v>0</v>
      </c>
      <c r="E28" s="32">
        <v>0</v>
      </c>
      <c r="F28" s="32">
        <v>0</v>
      </c>
      <c r="G28" s="32">
        <v>0</v>
      </c>
      <c r="H28" s="36">
        <v>1509754827</v>
      </c>
      <c r="I28" s="36">
        <v>1484329103</v>
      </c>
      <c r="J28" s="36">
        <v>2721239241</v>
      </c>
      <c r="K28" s="36">
        <v>2556116243</v>
      </c>
      <c r="L28" s="37">
        <f t="shared" si="1"/>
        <v>4230994068</v>
      </c>
      <c r="M28" s="47">
        <f t="shared" si="2"/>
        <v>4040445346</v>
      </c>
    </row>
    <row r="29" spans="1:13" s="1" customFormat="1" ht="23.25" customHeight="1">
      <c r="A29" s="35" t="s">
        <v>43</v>
      </c>
      <c r="B29" s="32">
        <v>0</v>
      </c>
      <c r="C29" s="32">
        <v>0</v>
      </c>
      <c r="D29" s="32">
        <v>0</v>
      </c>
      <c r="E29" s="32">
        <v>0</v>
      </c>
      <c r="F29" s="36">
        <v>923861986</v>
      </c>
      <c r="G29" s="36">
        <v>853830686</v>
      </c>
      <c r="H29" s="36">
        <v>1104188791</v>
      </c>
      <c r="I29" s="36">
        <v>1031499052</v>
      </c>
      <c r="J29" s="37">
        <v>91104975</v>
      </c>
      <c r="K29" s="37">
        <v>110932755</v>
      </c>
      <c r="L29" s="37">
        <f t="shared" si="1"/>
        <v>2119155752</v>
      </c>
      <c r="M29" s="47">
        <f t="shared" si="2"/>
        <v>1996262493</v>
      </c>
    </row>
    <row r="30" spans="1:13" s="1" customFormat="1" ht="23.25" customHeight="1">
      <c r="A30" s="41" t="s">
        <v>44</v>
      </c>
      <c r="B30" s="40">
        <v>0</v>
      </c>
      <c r="C30" s="40">
        <v>0</v>
      </c>
      <c r="D30" s="32">
        <v>0</v>
      </c>
      <c r="E30" s="32">
        <v>0</v>
      </c>
      <c r="F30" s="36">
        <v>980902380</v>
      </c>
      <c r="G30" s="36">
        <v>981894939</v>
      </c>
      <c r="H30" s="40">
        <v>0</v>
      </c>
      <c r="I30" s="40">
        <v>0</v>
      </c>
      <c r="J30" s="32">
        <v>0</v>
      </c>
      <c r="K30" s="32">
        <v>0</v>
      </c>
      <c r="L30" s="37">
        <f t="shared" si="1"/>
        <v>980902380</v>
      </c>
      <c r="M30" s="47">
        <f t="shared" si="2"/>
        <v>981894939</v>
      </c>
    </row>
    <row r="31" spans="1:13" s="1" customFormat="1" ht="23.25" customHeight="1">
      <c r="A31" s="35" t="s">
        <v>17</v>
      </c>
      <c r="B31" s="36">
        <f>B11</f>
        <v>5480013905</v>
      </c>
      <c r="C31" s="36">
        <f>C11</f>
        <v>5453592657</v>
      </c>
      <c r="D31" s="32">
        <v>0</v>
      </c>
      <c r="E31" s="32">
        <v>0</v>
      </c>
      <c r="F31" s="32">
        <v>0</v>
      </c>
      <c r="G31" s="32">
        <v>0</v>
      </c>
      <c r="H31" s="36">
        <v>225202522</v>
      </c>
      <c r="I31" s="36">
        <v>213451362</v>
      </c>
      <c r="J31" s="32">
        <v>0</v>
      </c>
      <c r="K31" s="32">
        <v>0</v>
      </c>
      <c r="L31" s="37">
        <f t="shared" si="1"/>
        <v>5705216427</v>
      </c>
      <c r="M31" s="47">
        <f t="shared" si="2"/>
        <v>5667044019</v>
      </c>
    </row>
    <row r="32" spans="1:13" s="1" customFormat="1" ht="23.25" customHeight="1">
      <c r="A32" s="35" t="s">
        <v>45</v>
      </c>
      <c r="B32" s="37">
        <f>-B22</f>
        <v>-5302395923</v>
      </c>
      <c r="C32" s="37">
        <f>-C22</f>
        <v>-5281448768</v>
      </c>
      <c r="D32" s="32">
        <v>0</v>
      </c>
      <c r="E32" s="32">
        <v>0</v>
      </c>
      <c r="F32" s="32">
        <v>0</v>
      </c>
      <c r="G32" s="32">
        <v>0</v>
      </c>
      <c r="H32" s="37">
        <v>-1282596</v>
      </c>
      <c r="I32" s="37">
        <v>-1330708</v>
      </c>
      <c r="J32" s="32">
        <v>0</v>
      </c>
      <c r="K32" s="32">
        <v>0</v>
      </c>
      <c r="L32" s="37">
        <f t="shared" si="1"/>
        <v>-5303678519</v>
      </c>
      <c r="M32" s="47">
        <f t="shared" si="2"/>
        <v>-5282779476</v>
      </c>
    </row>
    <row r="33" spans="1:13" s="58" customFormat="1" ht="33.75" customHeight="1" thickBot="1">
      <c r="A33" s="53" t="s">
        <v>46</v>
      </c>
      <c r="B33" s="54">
        <f aca="true" t="shared" si="6" ref="B33:K33">B18+B25</f>
        <v>6348922907</v>
      </c>
      <c r="C33" s="54">
        <f t="shared" si="6"/>
        <v>6354623703</v>
      </c>
      <c r="D33" s="55">
        <f t="shared" si="6"/>
        <v>0</v>
      </c>
      <c r="E33" s="54">
        <f t="shared" si="6"/>
        <v>455378</v>
      </c>
      <c r="F33" s="54">
        <f t="shared" si="6"/>
        <v>35334621340</v>
      </c>
      <c r="G33" s="54">
        <f t="shared" si="6"/>
        <v>33873272930</v>
      </c>
      <c r="H33" s="54">
        <f t="shared" si="6"/>
        <v>5710031095</v>
      </c>
      <c r="I33" s="54">
        <f t="shared" si="6"/>
        <v>5385805844</v>
      </c>
      <c r="J33" s="54">
        <f t="shared" si="6"/>
        <v>2823036738</v>
      </c>
      <c r="K33" s="54">
        <f t="shared" si="6"/>
        <v>2678905618</v>
      </c>
      <c r="L33" s="56">
        <f t="shared" si="1"/>
        <v>50216612080</v>
      </c>
      <c r="M33" s="57">
        <f t="shared" si="2"/>
        <v>48293063473</v>
      </c>
    </row>
    <row r="34" spans="1:7" s="1" customFormat="1" ht="15" customHeight="1">
      <c r="A34" s="59" t="s">
        <v>47</v>
      </c>
      <c r="F34" s="60"/>
      <c r="G34" s="60"/>
    </row>
    <row r="35" spans="1:7" s="1" customFormat="1" ht="14.25" customHeight="1">
      <c r="A35" s="61" t="s">
        <v>48</v>
      </c>
      <c r="F35" s="60"/>
      <c r="G35" s="60"/>
    </row>
    <row r="36" spans="1:7" s="1" customFormat="1" ht="14.25" customHeight="1">
      <c r="A36" s="61" t="s">
        <v>49</v>
      </c>
      <c r="F36" s="60"/>
      <c r="G36" s="60"/>
    </row>
    <row r="37" spans="1:7" s="1" customFormat="1" ht="14.25" customHeight="1">
      <c r="A37" s="61" t="s">
        <v>50</v>
      </c>
      <c r="F37" s="60"/>
      <c r="G37" s="60"/>
    </row>
    <row r="38" spans="1:7" s="1" customFormat="1" ht="14.25" customHeight="1">
      <c r="A38" s="61"/>
      <c r="F38" s="60"/>
      <c r="G38" s="60"/>
    </row>
    <row r="39" spans="1:13" s="63" customFormat="1" ht="16.5">
      <c r="A39" s="62"/>
      <c r="B39" s="62"/>
      <c r="C39" s="62"/>
      <c r="D39" s="62"/>
      <c r="E39" s="62"/>
      <c r="F39" s="62"/>
      <c r="G39" s="62"/>
      <c r="H39" s="62"/>
      <c r="I39" s="62"/>
      <c r="J39" s="62"/>
      <c r="K39" s="62"/>
      <c r="L39" s="62"/>
      <c r="M39" s="62"/>
    </row>
    <row r="40" spans="1:13" s="63" customFormat="1" ht="16.5">
      <c r="A40" s="62"/>
      <c r="B40" s="64"/>
      <c r="C40" s="64"/>
      <c r="D40" s="64"/>
      <c r="E40" s="64"/>
      <c r="F40" s="64"/>
      <c r="G40" s="64"/>
      <c r="H40" s="64"/>
      <c r="I40" s="64"/>
      <c r="J40" s="64"/>
      <c r="K40" s="64"/>
      <c r="L40" s="64"/>
      <c r="M40" s="64"/>
    </row>
    <row r="42" ht="16.5">
      <c r="B42" s="5"/>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ming0603</dc:creator>
  <cp:keywords/>
  <dc:description/>
  <cp:lastModifiedBy>user</cp:lastModifiedBy>
  <dcterms:created xsi:type="dcterms:W3CDTF">2016-04-25T08:23:36Z</dcterms:created>
  <dcterms:modified xsi:type="dcterms:W3CDTF">2016-04-25T08:47:05Z</dcterms:modified>
  <cp:category/>
  <cp:version/>
  <cp:contentType/>
  <cp:contentStatus/>
</cp:coreProperties>
</file>