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06決算\106決算-院編版\第1冊\"/>
    </mc:Choice>
  </mc:AlternateContent>
  <bookViews>
    <workbookView xWindow="0" yWindow="0" windowWidth="28770" windowHeight="11505"/>
  </bookViews>
  <sheets>
    <sheet name="現金出納表-陳核版" sheetId="1" r:id="rId1"/>
  </sheets>
  <externalReferences>
    <externalReference r:id="rId2"/>
  </externalReferences>
  <definedNames>
    <definedName name="_xlnm.Print_Area" localSheetId="0">'現金出納表-陳核版'!$A$1:$C$101</definedName>
    <definedName name="_xlnm.Print_Titles" localSheetId="0">'現金出納表-陳核版'!$1:$5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8" i="1" l="1"/>
  <c r="C82" i="1"/>
  <c r="C80" i="1"/>
  <c r="C70" i="1" s="1"/>
  <c r="C75" i="1"/>
  <c r="C72" i="1"/>
  <c r="C48" i="1"/>
  <c r="C36" i="1"/>
  <c r="C35" i="1"/>
  <c r="C27" i="1"/>
  <c r="C24" i="1"/>
  <c r="C20" i="1"/>
  <c r="C16" i="1"/>
  <c r="C12" i="1"/>
  <c r="C6" i="1"/>
  <c r="C10" i="1" l="1"/>
  <c r="C97" i="1" s="1"/>
</calcChain>
</file>

<file path=xl/sharedStrings.xml><?xml version="1.0" encoding="utf-8"?>
<sst xmlns="http://schemas.openxmlformats.org/spreadsheetml/2006/main" count="102" uniqueCount="91">
  <si>
    <t>中央政府總決算</t>
    <phoneticPr fontId="4" type="noConversion"/>
  </si>
  <si>
    <t>現金出納表</t>
    <phoneticPr fontId="4" type="noConversion"/>
  </si>
  <si>
    <t>中華民國106年度</t>
    <phoneticPr fontId="4" type="noConversion"/>
  </si>
  <si>
    <t xml:space="preserve"> 單位：新臺幣元</t>
    <phoneticPr fontId="4" type="noConversion"/>
  </si>
  <si>
    <t>項   目   及   摘   要</t>
  </si>
  <si>
    <r>
      <rPr>
        <sz val="10"/>
        <rFont val="標楷體"/>
        <family val="4"/>
        <charset val="136"/>
      </rPr>
      <t>小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  <charset val="136"/>
      </rPr>
      <t>計</t>
    </r>
    <phoneticPr fontId="4" type="noConversion"/>
  </si>
  <si>
    <t>合    計</t>
    <phoneticPr fontId="4" type="noConversion"/>
  </si>
  <si>
    <t>一、上年度結存</t>
    <phoneticPr fontId="4" type="noConversion"/>
  </si>
  <si>
    <t>(一)專戶存款</t>
    <phoneticPr fontId="4" type="noConversion"/>
  </si>
  <si>
    <t>(二)各機關現金</t>
    <phoneticPr fontId="4" type="noConversion"/>
  </si>
  <si>
    <t>(三)公庫存款</t>
    <phoneticPr fontId="4" type="noConversion"/>
  </si>
  <si>
    <t>二、收項</t>
    <phoneticPr fontId="4" type="noConversion"/>
  </si>
  <si>
    <t>(一)本年度歲入實現數</t>
    <phoneticPr fontId="4" type="noConversion"/>
  </si>
  <si>
    <t>(二)以前年度歲入應收數</t>
    <phoneticPr fontId="4" type="noConversion"/>
  </si>
  <si>
    <t>ˉ1.實現數</t>
    <phoneticPr fontId="4" type="noConversion"/>
  </si>
  <si>
    <t>ˉ2.註銷數</t>
    <phoneticPr fontId="4" type="noConversion"/>
  </si>
  <si>
    <t>ˉ3.審修淨(增)減數</t>
    <phoneticPr fontId="4" type="noConversion"/>
  </si>
  <si>
    <t>(三)以前年度歲入保留數</t>
    <phoneticPr fontId="4" type="noConversion"/>
  </si>
  <si>
    <t>ˉ2.審修淨(增)減數</t>
    <phoneticPr fontId="4" type="noConversion"/>
  </si>
  <si>
    <t>(四)本年度債務舉借實現數</t>
    <phoneticPr fontId="4" type="noConversion"/>
  </si>
  <si>
    <t>(五)以前年度債務舉借保留數</t>
    <phoneticPr fontId="4" type="noConversion"/>
  </si>
  <si>
    <t>ˉ1.以前年度轉入實現數</t>
    <phoneticPr fontId="4" type="noConversion"/>
  </si>
  <si>
    <t>(六)本年度特別決算收入</t>
    <phoneticPr fontId="4" type="noConversion"/>
  </si>
  <si>
    <t xml:space="preserve">    1.流域綜合治理計畫第2期特別決算歲入實現數</t>
    <phoneticPr fontId="4" type="noConversion"/>
  </si>
  <si>
    <t>ˉ2.流域綜合治理計畫第2期特別決算債務舉借實現數</t>
    <phoneticPr fontId="4" type="noConversion"/>
  </si>
  <si>
    <t>(七)以前年度特別決算收入應收(保留)數</t>
    <phoneticPr fontId="4" type="noConversion"/>
  </si>
  <si>
    <t>ˉ1.國軍老舊眷村改建特別決算歲入實現數</t>
    <phoneticPr fontId="4" type="noConversion"/>
  </si>
  <si>
    <t>ˉ2.國軍老舊眷村改建特別決算歲入保留註銷數</t>
    <phoneticPr fontId="4" type="noConversion"/>
  </si>
  <si>
    <t>ˉ3.振興經濟擴大公共建設特別決算債務舉借實現數（100年度）</t>
    <phoneticPr fontId="4" type="noConversion"/>
  </si>
  <si>
    <t>ˉ4.石門水庫及其集水區整治計畫第2期特別決算債務舉借實現數</t>
    <phoneticPr fontId="4" type="noConversion"/>
  </si>
  <si>
    <t>ˉ5.振興經濟擴大公共建設特別決算債務舉借註銷數（100年度）</t>
    <phoneticPr fontId="4" type="noConversion"/>
  </si>
  <si>
    <t>ˉ6.石門水庫及其集水區整治計畫第2期特別決算債務舉借註銷數</t>
    <phoneticPr fontId="4" type="noConversion"/>
  </si>
  <si>
    <t>ˉ7.流域綜合治理計畫第1期特別決算債務舉借註銷數</t>
    <phoneticPr fontId="4" type="noConversion"/>
  </si>
  <si>
    <t>(八)應收剔除經費淨(增)減數</t>
    <phoneticPr fontId="4" type="noConversion"/>
  </si>
  <si>
    <t>(九)其他應收款淨(增)減數</t>
    <phoneticPr fontId="4" type="noConversion"/>
  </si>
  <si>
    <t>ˉ1.本年度歲出賸餘已撥待繳庫數(-)</t>
    <phoneticPr fontId="4" type="noConversion"/>
  </si>
  <si>
    <t>ˉ2.以前年度應付及保留數已撥註銷待繳庫數(-)</t>
    <phoneticPr fontId="4" type="noConversion"/>
  </si>
  <si>
    <t>ˉ3.以前年度歲出賸餘繳庫數</t>
    <phoneticPr fontId="4" type="noConversion"/>
  </si>
  <si>
    <t>ˉ4.註銷以前年度歲出賸餘待繳庫數</t>
    <phoneticPr fontId="4" type="noConversion"/>
  </si>
  <si>
    <t>ˉ5.審修增列以前年度歲出賸餘待繳庫數(-)</t>
    <phoneticPr fontId="4" type="noConversion"/>
  </si>
  <si>
    <t>(十)暫收款淨增(減)數</t>
    <phoneticPr fontId="4" type="noConversion"/>
  </si>
  <si>
    <t>(十一)預收款淨增(減)數</t>
    <phoneticPr fontId="4" type="noConversion"/>
  </si>
  <si>
    <t>(十二)預收其他基金款淨增(減)數</t>
    <phoneticPr fontId="4" type="noConversion"/>
  </si>
  <si>
    <t>(十三)存入保證金淨增(減)數</t>
    <phoneticPr fontId="4" type="noConversion"/>
  </si>
  <si>
    <t>(十四)應付代收款淨增(減)數</t>
    <phoneticPr fontId="4" type="noConversion"/>
  </si>
  <si>
    <t>(十五)應付保管款淨增(減)數</t>
    <phoneticPr fontId="4" type="noConversion"/>
  </si>
  <si>
    <t>(十六)資產負債淨額淨增(減)數</t>
    <phoneticPr fontId="4" type="noConversion"/>
  </si>
  <si>
    <t>ˉ1.審修淨增(減)列以前年度歲入實現數</t>
    <phoneticPr fontId="4" type="noConversion"/>
  </si>
  <si>
    <t>ˉ2.審修淨減(增)列以前年度歲出實現數</t>
    <phoneticPr fontId="4" type="noConversion"/>
  </si>
  <si>
    <t>ˉ3.審修淨增(減)列以前年度歲入應收數</t>
    <phoneticPr fontId="4" type="noConversion"/>
  </si>
  <si>
    <t xml:space="preserve">    4.審修淨增(減)列以前年度歲入保留數</t>
    <phoneticPr fontId="10" type="noConversion"/>
  </si>
  <si>
    <t>ˉ5.審修淨減(增)列以前年度歲出保留數</t>
    <phoneticPr fontId="4" type="noConversion"/>
  </si>
  <si>
    <t>ˉ6.審修淨增(減)列以前年度債務舉借保留數</t>
    <phoneticPr fontId="4" type="noConversion"/>
  </si>
  <si>
    <t>ˉ7.退還以前年度歲入繳庫數(-)</t>
    <phoneticPr fontId="4" type="noConversion"/>
  </si>
  <si>
    <t>ˉ8.增列以前年度歲入待收繳數</t>
    <phoneticPr fontId="4" type="noConversion"/>
  </si>
  <si>
    <t>ˉ9.註銷以前年度歲入待收繳數(-)</t>
    <phoneticPr fontId="4" type="noConversion"/>
  </si>
  <si>
    <t>ˉ10.註銷以前年度歲入應收數(-)</t>
    <phoneticPr fontId="4" type="noConversion"/>
  </si>
  <si>
    <t>ˉ11.註銷以前年度歲入保留數(-)</t>
    <phoneticPr fontId="4" type="noConversion"/>
  </si>
  <si>
    <t>ˉ12.註銷以前年度債務舉借保留數(-)</t>
    <phoneticPr fontId="4" type="noConversion"/>
  </si>
  <si>
    <t>ˉ13.註銷以前年度歲出應付數</t>
    <phoneticPr fontId="4" type="noConversion"/>
  </si>
  <si>
    <t>ˉ14.註銷以前年度歲出保留數</t>
    <phoneticPr fontId="4" type="noConversion"/>
  </si>
  <si>
    <t>ˉ15.註銷以前年度已撥款數(-)</t>
    <phoneticPr fontId="4" type="noConversion"/>
  </si>
  <si>
    <t>ˉ16.存出保證金匯兌損益</t>
    <phoneticPr fontId="4" type="noConversion"/>
  </si>
  <si>
    <t>ˉ17.補列存出保證金</t>
    <phoneticPr fontId="4" type="noConversion"/>
  </si>
  <si>
    <t>ˉ18.註銷存出保證金(-)</t>
    <phoneticPr fontId="4" type="noConversion"/>
  </si>
  <si>
    <t>(十七)國庫券及短期借款</t>
    <phoneticPr fontId="4" type="noConversion"/>
  </si>
  <si>
    <t>(十八)特種基金保管款</t>
    <phoneticPr fontId="4" type="noConversion"/>
  </si>
  <si>
    <t>三、付項</t>
    <phoneticPr fontId="4" type="noConversion"/>
  </si>
  <si>
    <t>(一)本年度歲出實現數</t>
    <phoneticPr fontId="4" type="noConversion"/>
  </si>
  <si>
    <t>(二)以前年度歲出應付數</t>
    <phoneticPr fontId="4" type="noConversion"/>
  </si>
  <si>
    <t>(三)以前年度歲出保留數</t>
    <phoneticPr fontId="4" type="noConversion"/>
  </si>
  <si>
    <t>(四)本年度債務償還數</t>
    <phoneticPr fontId="4" type="noConversion"/>
  </si>
  <si>
    <t>(五)本年度特別決算支出</t>
    <phoneticPr fontId="4" type="noConversion"/>
  </si>
  <si>
    <t>ˉ1.流域綜合治理計畫第2期特別決算歲出實現數</t>
    <phoneticPr fontId="4" type="noConversion"/>
  </si>
  <si>
    <t>(六)以前年度特別決算支出應付(保留)數</t>
    <phoneticPr fontId="4" type="noConversion"/>
  </si>
  <si>
    <t>ˉ1.國軍老舊眷村改建特別決算歲出實現數</t>
    <phoneticPr fontId="4" type="noConversion"/>
  </si>
  <si>
    <t>ˉ2.石門水庫及其集水區整治計畫第2期特別決算歲出實現數</t>
    <phoneticPr fontId="4" type="noConversion"/>
  </si>
  <si>
    <t>ˉ3.振興經濟擴大公共建設特別決算（100年度）歲出實現數</t>
    <phoneticPr fontId="4" type="noConversion"/>
  </si>
  <si>
    <t>ˉ4.流域綜合治理計畫第1期特別決算歲出實現數</t>
    <phoneticPr fontId="4" type="noConversion"/>
  </si>
  <si>
    <t>ˉ5.國軍老舊眷村改建特別決算歲出註銷數</t>
    <phoneticPr fontId="4" type="noConversion"/>
  </si>
  <si>
    <t>ˉ6.石門水庫及其集水區整治計畫第2期特別決算歲出註銷數</t>
    <phoneticPr fontId="4" type="noConversion"/>
  </si>
  <si>
    <t>ˉ7.流域綜合治理計畫第1期特別決算歲出註銷數</t>
    <phoneticPr fontId="4" type="noConversion"/>
  </si>
  <si>
    <t>(七)材料淨增(減)數</t>
    <phoneticPr fontId="4" type="noConversion"/>
  </si>
  <si>
    <t>(八)暫付款淨增(減)數</t>
    <phoneticPr fontId="4" type="noConversion"/>
  </si>
  <si>
    <t>(九)預付款淨增(減)數</t>
    <phoneticPr fontId="4" type="noConversion"/>
  </si>
  <si>
    <t>(十)預付其他基金款淨增(減)數</t>
    <phoneticPr fontId="4" type="noConversion"/>
  </si>
  <si>
    <t>(十一)預付其他政府款淨增(減)數</t>
    <phoneticPr fontId="4" type="noConversion"/>
  </si>
  <si>
    <t>(十二)存出保證金淨增(減)數</t>
    <phoneticPr fontId="4" type="noConversion"/>
  </si>
  <si>
    <t>(十三)抵繳收入實物淨增(減)數</t>
    <phoneticPr fontId="4" type="noConversion"/>
  </si>
  <si>
    <t>四、收項付項差額</t>
    <phoneticPr fontId="4" type="noConversion"/>
  </si>
  <si>
    <t>五、本年度結存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</si>
</sst>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#,##0.00_ "/>
  </numFmts>
  <fonts count="19">
    <font>
      <sz val="1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5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color indexed="8"/>
      <name val="Arial"/>
      <family val="2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Arial"/>
      <family val="2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name val="Arial"/>
      <family val="2"/>
    </font>
    <font>
      <sz val="10"/>
      <color indexed="8"/>
      <name val="標楷體"/>
      <family val="4"/>
      <charset val="136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sz val="9"/>
      <color theme="1"/>
      <name val="Arial Unicode MS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43" fontId="9" fillId="0" borderId="2" xfId="2" applyFont="1" applyBorder="1" applyAlignment="1">
      <alignment horizontal="center" vertical="center" wrapText="1"/>
    </xf>
    <xf numFmtId="0" fontId="10" fillId="0" borderId="2" xfId="1" applyNumberFormat="1" applyFont="1" applyBorder="1" applyAlignment="1">
      <alignment horizontal="right" vertical="center" wrapText="1"/>
    </xf>
    <xf numFmtId="0" fontId="11" fillId="0" borderId="3" xfId="1" applyNumberFormat="1" applyFont="1" applyBorder="1" applyAlignment="1">
      <alignment horizontal="center" vertical="center" wrapText="1"/>
    </xf>
    <xf numFmtId="0" fontId="12" fillId="0" borderId="4" xfId="1" applyNumberFormat="1" applyFont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left" vertical="center" wrapText="1"/>
    </xf>
    <xf numFmtId="43" fontId="15" fillId="0" borderId="6" xfId="2" applyFont="1" applyBorder="1" applyAlignment="1">
      <alignment horizontal="right" vertical="center" wrapText="1"/>
    </xf>
    <xf numFmtId="176" fontId="16" fillId="0" borderId="7" xfId="1" applyNumberFormat="1" applyFont="1" applyBorder="1" applyAlignment="1">
      <alignment vertical="center" wrapText="1"/>
    </xf>
    <xf numFmtId="0" fontId="4" fillId="0" borderId="1" xfId="1" applyNumberFormat="1" applyFont="1" applyBorder="1" applyAlignment="1">
      <alignment horizontal="left" vertical="center" wrapText="1"/>
    </xf>
    <xf numFmtId="43" fontId="15" fillId="0" borderId="8" xfId="2" applyFont="1" applyBorder="1" applyAlignment="1">
      <alignment horizontal="right" vertical="center" wrapText="1"/>
    </xf>
    <xf numFmtId="176" fontId="16" fillId="0" borderId="0" xfId="1" applyNumberFormat="1" applyFont="1" applyBorder="1" applyAlignment="1">
      <alignment horizontal="right" vertical="center" wrapText="1"/>
    </xf>
    <xf numFmtId="176" fontId="16" fillId="0" borderId="0" xfId="1" applyNumberFormat="1" applyFont="1" applyBorder="1" applyAlignment="1">
      <alignment vertical="center" wrapText="1"/>
    </xf>
    <xf numFmtId="176" fontId="16" fillId="0" borderId="0" xfId="1" applyNumberFormat="1" applyFont="1" applyFill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176" fontId="16" fillId="0" borderId="8" xfId="1" applyNumberFormat="1" applyFont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43" fontId="15" fillId="0" borderId="8" xfId="2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176" fontId="15" fillId="0" borderId="8" xfId="1" applyNumberFormat="1" applyFont="1" applyBorder="1" applyAlignment="1">
      <alignment horizontal="right" vertical="center" wrapText="1"/>
    </xf>
    <xf numFmtId="176" fontId="17" fillId="0" borderId="0" xfId="0" applyNumberFormat="1" applyFont="1" applyBorder="1" applyAlignment="1">
      <alignment vertical="center" wrapText="1"/>
    </xf>
    <xf numFmtId="176" fontId="16" fillId="0" borderId="0" xfId="1" applyNumberFormat="1" applyFont="1" applyFill="1" applyBorder="1" applyAlignment="1">
      <alignment horizontal="right" vertical="center" wrapText="1"/>
    </xf>
    <xf numFmtId="0" fontId="4" fillId="0" borderId="3" xfId="1" applyNumberFormat="1" applyFont="1" applyBorder="1" applyAlignment="1">
      <alignment horizontal="left" vertical="center" wrapText="1"/>
    </xf>
    <xf numFmtId="176" fontId="16" fillId="0" borderId="9" xfId="1" applyNumberFormat="1" applyFont="1" applyBorder="1" applyAlignment="1">
      <alignment horizontal="right" vertical="center" wrapText="1"/>
    </xf>
    <xf numFmtId="176" fontId="16" fillId="0" borderId="2" xfId="1" applyNumberFormat="1" applyFont="1" applyBorder="1" applyAlignment="1">
      <alignment horizontal="right" vertical="center" wrapText="1"/>
    </xf>
    <xf numFmtId="43" fontId="15" fillId="0" borderId="9" xfId="2" applyFont="1" applyBorder="1" applyAlignment="1">
      <alignment horizontal="right" vertical="center" wrapText="1"/>
    </xf>
    <xf numFmtId="176" fontId="16" fillId="0" borderId="2" xfId="1" applyNumberFormat="1" applyFont="1" applyBorder="1" applyAlignment="1">
      <alignment vertical="center" wrapText="1"/>
    </xf>
    <xf numFmtId="4" fontId="16" fillId="0" borderId="0" xfId="1" applyNumberFormat="1" applyFont="1" applyBorder="1" applyAlignment="1">
      <alignment vertical="center" wrapText="1"/>
    </xf>
    <xf numFmtId="4" fontId="16" fillId="0" borderId="0" xfId="1" applyNumberFormat="1" applyFont="1" applyBorder="1" applyAlignment="1">
      <alignment horizontal="right" vertical="center" wrapText="1"/>
    </xf>
    <xf numFmtId="4" fontId="15" fillId="0" borderId="8" xfId="0" applyNumberFormat="1" applyFont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vertical="center" wrapText="1"/>
    </xf>
    <xf numFmtId="4" fontId="16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4" fontId="16" fillId="0" borderId="2" xfId="1" applyNumberFormat="1" applyFont="1" applyBorder="1" applyAlignment="1">
      <alignment horizontal="right" vertical="center" wrapText="1"/>
    </xf>
    <xf numFmtId="0" fontId="4" fillId="0" borderId="8" xfId="1" applyNumberFormat="1" applyFont="1" applyBorder="1" applyAlignment="1">
      <alignment horizontal="left" vertical="center" wrapText="1"/>
    </xf>
    <xf numFmtId="43" fontId="15" fillId="0" borderId="10" xfId="2" applyFont="1" applyBorder="1" applyAlignment="1">
      <alignment horizontal="left" vertical="center" wrapText="1"/>
    </xf>
    <xf numFmtId="0" fontId="18" fillId="0" borderId="10" xfId="1" applyNumberFormat="1" applyFont="1" applyBorder="1" applyAlignment="1">
      <alignment horizontal="right" vertical="center" wrapText="1"/>
    </xf>
  </cellXfs>
  <cellStyles count="3">
    <cellStyle name="一般" xfId="0" builtinId="0"/>
    <cellStyle name="一般 4" xfId="1"/>
    <cellStyle name="千分位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001;&#21209;&#31293;&#26680;&#31185;-102.10.30\&#27770;&#31639;&#26989;&#21209;\&#20844;&#21209;\106&#24180;&#24230;\&#36000;&#36012;&#34920;&#20214;\&#24409;&#32232;&#34920;&#20214;\&#19993;5.&#29694;&#37329;&#20986;&#32013;&#34920;1070417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金出納表-陳核版"/>
      <sheetName val="現金出納表-院編數"/>
      <sheetName val="工作底稿-院編數"/>
      <sheetName val="現金出納表-自編數"/>
      <sheetName val="工作底稿-自編數"/>
      <sheetName val="補助地方政府"/>
    </sheetNames>
    <sheetDataSet>
      <sheetData sheetId="0"/>
      <sheetData sheetId="1"/>
      <sheetData sheetId="2">
        <row r="6">
          <cell r="U6">
            <v>11920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02"/>
  <sheetViews>
    <sheetView tabSelected="1" zoomScale="106" zoomScaleNormal="106" zoomScaleSheetLayoutView="100" workbookViewId="0">
      <pane xSplit="1" ySplit="5" topLeftCell="B6" activePane="bottomRight" state="frozen"/>
      <selection activeCell="BB271" sqref="BB271"/>
      <selection pane="topRight" activeCell="BB271" sqref="BB271"/>
      <selection pane="bottomLeft" activeCell="BB271" sqref="BB271"/>
      <selection pane="bottomRight" activeCell="H101" sqref="H101"/>
    </sheetView>
  </sheetViews>
  <sheetFormatPr defaultRowHeight="20.100000000000001" customHeight="1"/>
  <cols>
    <col min="1" max="1" width="53.5703125" style="46" customWidth="1"/>
    <col min="2" max="2" width="22.42578125" style="47" customWidth="1"/>
    <col min="3" max="3" width="22.42578125" style="48" customWidth="1"/>
    <col min="4" max="16384" width="9.140625" style="3"/>
  </cols>
  <sheetData>
    <row r="1" spans="1:3" ht="18" customHeight="1">
      <c r="A1" s="1" t="s">
        <v>0</v>
      </c>
      <c r="B1" s="2"/>
      <c r="C1" s="2"/>
    </row>
    <row r="2" spans="1:3" ht="23.25" customHeight="1">
      <c r="A2" s="4" t="s">
        <v>1</v>
      </c>
      <c r="B2" s="5"/>
      <c r="C2" s="5"/>
    </row>
    <row r="3" spans="1:3" ht="15.75" customHeight="1">
      <c r="A3" s="6" t="s">
        <v>2</v>
      </c>
      <c r="B3" s="6"/>
      <c r="C3" s="6"/>
    </row>
    <row r="4" spans="1:3" ht="14.25" customHeight="1">
      <c r="A4" s="7"/>
      <c r="B4" s="8"/>
      <c r="C4" s="9" t="s">
        <v>3</v>
      </c>
    </row>
    <row r="5" spans="1:3" s="13" customFormat="1" ht="30" customHeight="1">
      <c r="A5" s="10" t="s">
        <v>4</v>
      </c>
      <c r="B5" s="11" t="s">
        <v>5</v>
      </c>
      <c r="C5" s="12" t="s">
        <v>6</v>
      </c>
    </row>
    <row r="6" spans="1:3" ht="21" customHeight="1">
      <c r="A6" s="14" t="s">
        <v>7</v>
      </c>
      <c r="B6" s="15"/>
      <c r="C6" s="16">
        <f>B7+B8+B9</f>
        <v>142491365190.76999</v>
      </c>
    </row>
    <row r="7" spans="1:3" ht="21" customHeight="1">
      <c r="A7" s="17" t="s">
        <v>8</v>
      </c>
      <c r="B7" s="18">
        <v>96866474333.479996</v>
      </c>
      <c r="C7" s="19"/>
    </row>
    <row r="8" spans="1:3" ht="21" customHeight="1">
      <c r="A8" s="17" t="s">
        <v>9</v>
      </c>
      <c r="B8" s="18">
        <v>4020</v>
      </c>
      <c r="C8" s="19"/>
    </row>
    <row r="9" spans="1:3" ht="21" customHeight="1">
      <c r="A9" s="17" t="s">
        <v>10</v>
      </c>
      <c r="B9" s="18">
        <v>45624886837.290001</v>
      </c>
      <c r="C9" s="19"/>
    </row>
    <row r="10" spans="1:3" ht="21" customHeight="1">
      <c r="A10" s="17" t="s">
        <v>11</v>
      </c>
      <c r="B10" s="18"/>
      <c r="C10" s="20">
        <f>SUM(C11:C68)</f>
        <v>2025673953234.8599</v>
      </c>
    </row>
    <row r="11" spans="1:3" s="22" customFormat="1" ht="21" customHeight="1">
      <c r="A11" s="17" t="s">
        <v>12</v>
      </c>
      <c r="B11" s="18"/>
      <c r="C11" s="21">
        <v>1884175476611.1299</v>
      </c>
    </row>
    <row r="12" spans="1:3" s="22" customFormat="1" ht="21" customHeight="1">
      <c r="A12" s="17" t="s">
        <v>13</v>
      </c>
      <c r="B12" s="18"/>
      <c r="C12" s="21">
        <f>SUM(B13:B15)</f>
        <v>23760489005.27</v>
      </c>
    </row>
    <row r="13" spans="1:3" s="23" customFormat="1" ht="21" customHeight="1">
      <c r="A13" s="17" t="s">
        <v>14</v>
      </c>
      <c r="B13" s="18">
        <v>23290251451.5</v>
      </c>
      <c r="C13" s="19"/>
    </row>
    <row r="14" spans="1:3" s="23" customFormat="1" ht="21" customHeight="1">
      <c r="A14" s="17" t="s">
        <v>15</v>
      </c>
      <c r="B14" s="18">
        <v>485478910</v>
      </c>
      <c r="C14" s="19"/>
    </row>
    <row r="15" spans="1:3" s="23" customFormat="1" ht="21" customHeight="1">
      <c r="A15" s="17" t="s">
        <v>16</v>
      </c>
      <c r="B15" s="24">
        <v>-15241356.229999542</v>
      </c>
      <c r="C15" s="19"/>
    </row>
    <row r="16" spans="1:3" s="22" customFormat="1" ht="21" customHeight="1">
      <c r="A16" s="25" t="s">
        <v>17</v>
      </c>
      <c r="B16" s="26"/>
      <c r="C16" s="21">
        <f>SUM(B17:B18)</f>
        <v>1066882320</v>
      </c>
    </row>
    <row r="17" spans="1:3" s="23" customFormat="1" ht="21" customHeight="1">
      <c r="A17" s="17" t="s">
        <v>14</v>
      </c>
      <c r="B17" s="18">
        <v>1065662320</v>
      </c>
      <c r="C17" s="19"/>
    </row>
    <row r="18" spans="1:3" s="23" customFormat="1" ht="21" customHeight="1">
      <c r="A18" s="17" t="s">
        <v>18</v>
      </c>
      <c r="B18" s="18">
        <v>1220000</v>
      </c>
      <c r="C18" s="19"/>
    </row>
    <row r="19" spans="1:3" s="22" customFormat="1" ht="21" customHeight="1">
      <c r="A19" s="17" t="s">
        <v>19</v>
      </c>
      <c r="B19" s="18"/>
      <c r="C19" s="21">
        <v>83006555675</v>
      </c>
    </row>
    <row r="20" spans="1:3" s="22" customFormat="1" ht="21" customHeight="1">
      <c r="A20" s="17" t="s">
        <v>20</v>
      </c>
      <c r="B20" s="18"/>
      <c r="C20" s="19">
        <f>SUM(B21:B23)</f>
        <v>9751729721.3299999</v>
      </c>
    </row>
    <row r="21" spans="1:3" s="23" customFormat="1" ht="21" customHeight="1">
      <c r="A21" s="17" t="s">
        <v>21</v>
      </c>
      <c r="B21" s="18">
        <v>8985389029</v>
      </c>
      <c r="C21" s="19"/>
    </row>
    <row r="22" spans="1:3" s="23" customFormat="1" ht="21" customHeight="1">
      <c r="A22" s="17" t="s">
        <v>15</v>
      </c>
      <c r="B22" s="18">
        <v>9394827.7799999993</v>
      </c>
      <c r="C22" s="19"/>
    </row>
    <row r="23" spans="1:3" s="23" customFormat="1" ht="21" customHeight="1">
      <c r="A23" s="17" t="s">
        <v>16</v>
      </c>
      <c r="B23" s="18">
        <v>756945864.54999995</v>
      </c>
      <c r="C23" s="19"/>
    </row>
    <row r="24" spans="1:3" s="28" customFormat="1" ht="21" customHeight="1">
      <c r="A24" s="27" t="s">
        <v>22</v>
      </c>
      <c r="B24" s="18"/>
      <c r="C24" s="19">
        <f>SUM(B25:B26)</f>
        <v>22996219905</v>
      </c>
    </row>
    <row r="25" spans="1:3" s="28" customFormat="1" ht="21" customHeight="1">
      <c r="A25" s="27" t="s">
        <v>23</v>
      </c>
      <c r="B25" s="29">
        <v>19996219905</v>
      </c>
      <c r="C25" s="30"/>
    </row>
    <row r="26" spans="1:3" s="28" customFormat="1" ht="21" customHeight="1">
      <c r="A26" s="27" t="s">
        <v>24</v>
      </c>
      <c r="B26" s="29">
        <v>3000000000</v>
      </c>
      <c r="C26" s="30"/>
    </row>
    <row r="27" spans="1:3" s="22" customFormat="1" ht="21" customHeight="1">
      <c r="A27" s="17" t="s">
        <v>25</v>
      </c>
      <c r="B27" s="18"/>
      <c r="C27" s="20">
        <f>SUM(B28:B34)</f>
        <v>32528835395</v>
      </c>
    </row>
    <row r="28" spans="1:3" s="23" customFormat="1" ht="21" customHeight="1">
      <c r="A28" s="17" t="s">
        <v>26</v>
      </c>
      <c r="B28" s="18">
        <v>9215662393</v>
      </c>
      <c r="C28" s="19"/>
    </row>
    <row r="29" spans="1:3" s="23" customFormat="1" ht="21" customHeight="1">
      <c r="A29" s="17" t="s">
        <v>27</v>
      </c>
      <c r="B29" s="18">
        <v>20000000000</v>
      </c>
      <c r="C29" s="19"/>
    </row>
    <row r="30" spans="1:3" s="23" customFormat="1" ht="21" customHeight="1">
      <c r="A30" s="17" t="s">
        <v>28</v>
      </c>
      <c r="B30" s="18">
        <v>2495116350</v>
      </c>
      <c r="C30" s="19"/>
    </row>
    <row r="31" spans="1:3" s="23" customFormat="1" ht="21" customHeight="1">
      <c r="A31" s="17" t="s">
        <v>29</v>
      </c>
      <c r="B31" s="18">
        <v>506570915</v>
      </c>
      <c r="C31" s="19"/>
    </row>
    <row r="32" spans="1:3" s="23" customFormat="1" ht="21" customHeight="1">
      <c r="A32" s="17" t="s">
        <v>30</v>
      </c>
      <c r="B32" s="18">
        <v>207097349</v>
      </c>
      <c r="C32" s="19"/>
    </row>
    <row r="33" spans="1:3" s="23" customFormat="1" ht="21" customHeight="1">
      <c r="A33" s="17" t="s">
        <v>31</v>
      </c>
      <c r="B33" s="18">
        <v>44140486</v>
      </c>
      <c r="C33" s="31"/>
    </row>
    <row r="34" spans="1:3" s="23" customFormat="1" ht="21" customHeight="1">
      <c r="A34" s="17" t="s">
        <v>32</v>
      </c>
      <c r="B34" s="18">
        <v>60247902</v>
      </c>
      <c r="C34" s="31"/>
    </row>
    <row r="35" spans="1:3" ht="21" customHeight="1">
      <c r="A35" s="17" t="s">
        <v>33</v>
      </c>
      <c r="B35" s="18"/>
      <c r="C35" s="19">
        <f>'[1]工作底稿-院編數'!U6</f>
        <v>11920</v>
      </c>
    </row>
    <row r="36" spans="1:3" ht="21" customHeight="1">
      <c r="A36" s="17" t="s">
        <v>34</v>
      </c>
      <c r="B36" s="18"/>
      <c r="C36" s="21">
        <f>SUM(B37:B41)</f>
        <v>-1694448819</v>
      </c>
    </row>
    <row r="37" spans="1:3" ht="21" customHeight="1">
      <c r="A37" s="32" t="s">
        <v>35</v>
      </c>
      <c r="B37" s="33">
        <v>-1879067689</v>
      </c>
      <c r="C37" s="34"/>
    </row>
    <row r="38" spans="1:3" ht="21.75" customHeight="1">
      <c r="A38" s="17" t="s">
        <v>36</v>
      </c>
      <c r="B38" s="24">
        <v>-2081597207</v>
      </c>
      <c r="C38" s="19"/>
    </row>
    <row r="39" spans="1:3" ht="21.75" customHeight="1">
      <c r="A39" s="17" t="s">
        <v>37</v>
      </c>
      <c r="B39" s="18">
        <v>2919008265</v>
      </c>
      <c r="C39" s="19"/>
    </row>
    <row r="40" spans="1:3" ht="21.75" customHeight="1">
      <c r="A40" s="17" t="s">
        <v>38</v>
      </c>
      <c r="B40" s="18">
        <v>1248422</v>
      </c>
      <c r="C40" s="19"/>
    </row>
    <row r="41" spans="1:3" ht="21.75" customHeight="1">
      <c r="A41" s="17" t="s">
        <v>39</v>
      </c>
      <c r="B41" s="24">
        <v>-654040610</v>
      </c>
      <c r="C41" s="19"/>
    </row>
    <row r="42" spans="1:3" ht="21.75" customHeight="1">
      <c r="A42" s="17" t="s">
        <v>40</v>
      </c>
      <c r="B42" s="18"/>
      <c r="C42" s="19">
        <v>259874883</v>
      </c>
    </row>
    <row r="43" spans="1:3" ht="21.75" customHeight="1">
      <c r="A43" s="17" t="s">
        <v>41</v>
      </c>
      <c r="B43" s="18"/>
      <c r="C43" s="19">
        <v>1525578809</v>
      </c>
    </row>
    <row r="44" spans="1:3" ht="21.75" customHeight="1">
      <c r="A44" s="17" t="s">
        <v>42</v>
      </c>
      <c r="B44" s="18"/>
      <c r="C44" s="19">
        <v>-220356983.16000003</v>
      </c>
    </row>
    <row r="45" spans="1:3" ht="21.75" customHeight="1">
      <c r="A45" s="17" t="s">
        <v>43</v>
      </c>
      <c r="B45" s="18"/>
      <c r="C45" s="19">
        <v>-3298206449</v>
      </c>
    </row>
    <row r="46" spans="1:3" ht="21.75" customHeight="1">
      <c r="A46" s="17" t="s">
        <v>44</v>
      </c>
      <c r="B46" s="18"/>
      <c r="C46" s="19">
        <v>6054564331</v>
      </c>
    </row>
    <row r="47" spans="1:3" ht="21.75" customHeight="1">
      <c r="A47" s="17" t="s">
        <v>45</v>
      </c>
      <c r="B47" s="18"/>
      <c r="C47" s="19">
        <v>2304189405.1499996</v>
      </c>
    </row>
    <row r="48" spans="1:3" ht="21.75" customHeight="1">
      <c r="A48" s="17" t="s">
        <v>46</v>
      </c>
      <c r="B48" s="18"/>
      <c r="C48" s="21">
        <f>SUM(B49:B66)</f>
        <v>-1011207411.8599988</v>
      </c>
    </row>
    <row r="49" spans="1:3" ht="21.75" customHeight="1">
      <c r="A49" s="17" t="s">
        <v>47</v>
      </c>
      <c r="B49" s="24">
        <v>87048698.319999993</v>
      </c>
      <c r="C49" s="19"/>
    </row>
    <row r="50" spans="1:3" ht="21.75" customHeight="1">
      <c r="A50" s="17" t="s">
        <v>48</v>
      </c>
      <c r="B50" s="24">
        <v>3602600228</v>
      </c>
      <c r="C50" s="19"/>
    </row>
    <row r="51" spans="1:3" ht="21.75" customHeight="1">
      <c r="A51" s="17" t="s">
        <v>49</v>
      </c>
      <c r="B51" s="24">
        <v>15241356.229999542</v>
      </c>
      <c r="C51" s="19"/>
    </row>
    <row r="52" spans="1:3" ht="21.75" customHeight="1">
      <c r="A52" s="17" t="s">
        <v>50</v>
      </c>
      <c r="B52" s="24">
        <v>-1220000</v>
      </c>
      <c r="C52" s="19"/>
    </row>
    <row r="53" spans="1:3" ht="21.75" customHeight="1">
      <c r="A53" s="17" t="s">
        <v>51</v>
      </c>
      <c r="B53" s="24">
        <v>-2946724418</v>
      </c>
      <c r="C53" s="19"/>
    </row>
    <row r="54" spans="1:3" ht="21.75" customHeight="1">
      <c r="A54" s="17" t="s">
        <v>52</v>
      </c>
      <c r="B54" s="24">
        <v>-756945864.54999995</v>
      </c>
      <c r="C54" s="19"/>
    </row>
    <row r="55" spans="1:3" ht="21.75" customHeight="1">
      <c r="A55" s="17" t="s">
        <v>53</v>
      </c>
      <c r="B55" s="24">
        <v>-3724813428</v>
      </c>
      <c r="C55" s="19"/>
    </row>
    <row r="56" spans="1:3" ht="21.75" customHeight="1">
      <c r="A56" s="17" t="s">
        <v>54</v>
      </c>
      <c r="B56" s="24">
        <v>3530245</v>
      </c>
      <c r="C56" s="19"/>
    </row>
    <row r="57" spans="1:3" ht="21.75" customHeight="1">
      <c r="A57" s="17" t="s">
        <v>55</v>
      </c>
      <c r="B57" s="24">
        <v>-123334441</v>
      </c>
      <c r="C57" s="19"/>
    </row>
    <row r="58" spans="1:3" ht="21.75" customHeight="1">
      <c r="A58" s="17" t="s">
        <v>56</v>
      </c>
      <c r="B58" s="24">
        <v>-485478910</v>
      </c>
      <c r="C58" s="19"/>
    </row>
    <row r="59" spans="1:3" ht="21.75" customHeight="1">
      <c r="A59" s="17" t="s">
        <v>57</v>
      </c>
      <c r="B59" s="24">
        <v>-20000000000</v>
      </c>
      <c r="C59" s="19"/>
    </row>
    <row r="60" spans="1:3" ht="21.75" customHeight="1">
      <c r="A60" s="17" t="s">
        <v>58</v>
      </c>
      <c r="B60" s="24">
        <v>-320880564.77999997</v>
      </c>
      <c r="C60" s="19"/>
    </row>
    <row r="61" spans="1:3" ht="21.75" customHeight="1">
      <c r="A61" s="17" t="s">
        <v>59</v>
      </c>
      <c r="B61" s="24">
        <v>987850924</v>
      </c>
      <c r="C61" s="19"/>
    </row>
    <row r="62" spans="1:3" ht="21.75" customHeight="1">
      <c r="A62" s="17" t="s">
        <v>60</v>
      </c>
      <c r="B62" s="24">
        <v>22651653411</v>
      </c>
      <c r="C62" s="19"/>
    </row>
    <row r="63" spans="1:3" ht="21.75" customHeight="1">
      <c r="A63" s="17" t="s">
        <v>61</v>
      </c>
      <c r="B63" s="24">
        <v>-1248422</v>
      </c>
      <c r="C63" s="19"/>
    </row>
    <row r="64" spans="1:3" ht="21.75" customHeight="1">
      <c r="A64" s="17" t="s">
        <v>62</v>
      </c>
      <c r="B64" s="24">
        <v>400722</v>
      </c>
      <c r="C64" s="19"/>
    </row>
    <row r="65" spans="1:3" ht="21.75" customHeight="1">
      <c r="A65" s="17" t="s">
        <v>63</v>
      </c>
      <c r="B65" s="24">
        <v>1502966</v>
      </c>
      <c r="C65" s="19"/>
    </row>
    <row r="66" spans="1:3" ht="21.75" customHeight="1">
      <c r="A66" s="17" t="s">
        <v>64</v>
      </c>
      <c r="B66" s="24">
        <v>-389914.08</v>
      </c>
      <c r="C66" s="19"/>
    </row>
    <row r="67" spans="1:3" ht="21.75" customHeight="1">
      <c r="A67" s="17" t="s">
        <v>65</v>
      </c>
      <c r="B67" s="18"/>
      <c r="C67" s="19">
        <v>-59800147150</v>
      </c>
    </row>
    <row r="68" spans="1:3" ht="21.75" customHeight="1">
      <c r="A68" s="32" t="s">
        <v>66</v>
      </c>
      <c r="B68" s="35"/>
      <c r="C68" s="34">
        <v>24267912067</v>
      </c>
    </row>
    <row r="69" spans="1:3" ht="21.75" hidden="1" customHeight="1">
      <c r="A69" s="32"/>
      <c r="B69" s="35"/>
      <c r="C69" s="36"/>
    </row>
    <row r="70" spans="1:3" ht="21" customHeight="1">
      <c r="A70" s="17" t="s">
        <v>67</v>
      </c>
      <c r="B70" s="18"/>
      <c r="C70" s="19">
        <f>SUM(C71:C96)</f>
        <v>2050735963906.1101</v>
      </c>
    </row>
    <row r="71" spans="1:3" ht="21" customHeight="1">
      <c r="A71" s="17" t="s">
        <v>68</v>
      </c>
      <c r="B71" s="18"/>
      <c r="C71" s="37">
        <v>1867642691921</v>
      </c>
    </row>
    <row r="72" spans="1:3" ht="21" customHeight="1">
      <c r="A72" s="17" t="s">
        <v>69</v>
      </c>
      <c r="B72" s="18"/>
      <c r="C72" s="37">
        <f>SUM(B73:B74)</f>
        <v>8742610189</v>
      </c>
    </row>
    <row r="73" spans="1:3" ht="21" customHeight="1">
      <c r="A73" s="17" t="s">
        <v>14</v>
      </c>
      <c r="B73" s="18">
        <v>7758656401</v>
      </c>
      <c r="C73" s="38"/>
    </row>
    <row r="74" spans="1:3" ht="21" customHeight="1">
      <c r="A74" s="17" t="s">
        <v>15</v>
      </c>
      <c r="B74" s="18">
        <v>983953788</v>
      </c>
      <c r="C74" s="38"/>
    </row>
    <row r="75" spans="1:3" ht="21" customHeight="1">
      <c r="A75" s="17" t="s">
        <v>70</v>
      </c>
      <c r="B75" s="18"/>
      <c r="C75" s="37">
        <f>SUM(B76:B78)</f>
        <v>48638514515</v>
      </c>
    </row>
    <row r="76" spans="1:3" ht="21" customHeight="1">
      <c r="A76" s="17" t="s">
        <v>14</v>
      </c>
      <c r="B76" s="18">
        <v>49034076774</v>
      </c>
      <c r="C76" s="38"/>
    </row>
    <row r="77" spans="1:3" ht="21" customHeight="1">
      <c r="A77" s="17" t="s">
        <v>15</v>
      </c>
      <c r="B77" s="18">
        <v>2551162159</v>
      </c>
      <c r="C77" s="38"/>
    </row>
    <row r="78" spans="1:3" ht="21" customHeight="1">
      <c r="A78" s="17" t="s">
        <v>16</v>
      </c>
      <c r="B78" s="24">
        <v>-2946724418</v>
      </c>
      <c r="C78" s="38"/>
    </row>
    <row r="79" spans="1:3" ht="21" customHeight="1">
      <c r="A79" s="17" t="s">
        <v>71</v>
      </c>
      <c r="B79" s="18"/>
      <c r="C79" s="38">
        <v>74300000000</v>
      </c>
    </row>
    <row r="80" spans="1:3" s="41" customFormat="1" ht="21" customHeight="1">
      <c r="A80" s="27" t="s">
        <v>72</v>
      </c>
      <c r="B80" s="39"/>
      <c r="C80" s="40">
        <f>SUM(B81:B81)</f>
        <v>20171861005</v>
      </c>
    </row>
    <row r="81" spans="1:3" s="41" customFormat="1" ht="21" customHeight="1">
      <c r="A81" s="27" t="s">
        <v>73</v>
      </c>
      <c r="B81" s="18">
        <v>20171861005</v>
      </c>
      <c r="C81" s="42"/>
    </row>
    <row r="82" spans="1:3" s="22" customFormat="1" ht="21" customHeight="1">
      <c r="A82" s="17" t="s">
        <v>74</v>
      </c>
      <c r="B82" s="18"/>
      <c r="C82" s="38">
        <f>SUM(B83:B89)</f>
        <v>62511890726</v>
      </c>
    </row>
    <row r="83" spans="1:3" s="23" customFormat="1" ht="21" customHeight="1">
      <c r="A83" s="17" t="s">
        <v>75</v>
      </c>
      <c r="B83" s="18">
        <v>41118253599</v>
      </c>
      <c r="C83" s="38"/>
    </row>
    <row r="84" spans="1:3" s="23" customFormat="1" ht="21" customHeight="1">
      <c r="A84" s="17" t="s">
        <v>76</v>
      </c>
      <c r="B84" s="18">
        <v>567853641</v>
      </c>
      <c r="C84" s="38"/>
    </row>
    <row r="85" spans="1:3" s="23" customFormat="1" ht="21" customHeight="1">
      <c r="A85" s="17" t="s">
        <v>77</v>
      </c>
      <c r="B85" s="18">
        <v>446660482</v>
      </c>
      <c r="C85" s="38"/>
    </row>
    <row r="86" spans="1:3" s="23" customFormat="1" ht="21" customHeight="1">
      <c r="A86" s="17" t="s">
        <v>78</v>
      </c>
      <c r="B86" s="18">
        <v>274734616</v>
      </c>
      <c r="C86" s="38"/>
    </row>
    <row r="87" spans="1:3" s="23" customFormat="1" ht="21" customHeight="1">
      <c r="A87" s="17" t="s">
        <v>79</v>
      </c>
      <c r="B87" s="18">
        <v>20000000000</v>
      </c>
      <c r="C87" s="38"/>
    </row>
    <row r="88" spans="1:3" ht="21" customHeight="1">
      <c r="A88" s="17" t="s">
        <v>80</v>
      </c>
      <c r="B88" s="18">
        <v>44140486</v>
      </c>
      <c r="C88" s="38"/>
    </row>
    <row r="89" spans="1:3" ht="21" customHeight="1">
      <c r="A89" s="17" t="s">
        <v>81</v>
      </c>
      <c r="B89" s="18">
        <v>60247902</v>
      </c>
      <c r="C89" s="38"/>
    </row>
    <row r="90" spans="1:3" ht="21" customHeight="1">
      <c r="A90" s="17" t="s">
        <v>82</v>
      </c>
      <c r="B90" s="18"/>
      <c r="C90" s="38">
        <v>-71449403</v>
      </c>
    </row>
    <row r="91" spans="1:3" ht="21" customHeight="1">
      <c r="A91" s="17" t="s">
        <v>83</v>
      </c>
      <c r="B91" s="18"/>
      <c r="C91" s="38">
        <v>1109432148</v>
      </c>
    </row>
    <row r="92" spans="1:3" s="44" customFormat="1" ht="21" customHeight="1">
      <c r="A92" s="25" t="s">
        <v>84</v>
      </c>
      <c r="B92" s="26"/>
      <c r="C92" s="43">
        <v>-500614418</v>
      </c>
    </row>
    <row r="93" spans="1:3" ht="21" customHeight="1">
      <c r="A93" s="17" t="s">
        <v>85</v>
      </c>
      <c r="B93" s="18"/>
      <c r="C93" s="38">
        <v>-30850744309</v>
      </c>
    </row>
    <row r="94" spans="1:3" ht="21" customHeight="1">
      <c r="A94" s="17" t="s">
        <v>86</v>
      </c>
      <c r="B94" s="18"/>
      <c r="C94" s="38">
        <v>-113639052</v>
      </c>
    </row>
    <row r="95" spans="1:3" ht="21" customHeight="1">
      <c r="A95" s="17" t="s">
        <v>87</v>
      </c>
      <c r="B95" s="18"/>
      <c r="C95" s="38">
        <v>-47229361.890000001</v>
      </c>
    </row>
    <row r="96" spans="1:3" ht="21" customHeight="1">
      <c r="A96" s="17" t="s">
        <v>88</v>
      </c>
      <c r="B96" s="18"/>
      <c r="C96" s="38">
        <v>-797360054</v>
      </c>
    </row>
    <row r="97" spans="1:3" s="44" customFormat="1" ht="21" customHeight="1">
      <c r="A97" s="17" t="s">
        <v>89</v>
      </c>
      <c r="B97" s="26"/>
      <c r="C97" s="43">
        <f>C10-C70</f>
        <v>-25062010671.250244</v>
      </c>
    </row>
    <row r="98" spans="1:3" ht="21" customHeight="1">
      <c r="A98" s="17" t="s">
        <v>90</v>
      </c>
      <c r="B98" s="18"/>
      <c r="C98" s="37">
        <f>SUM(C99:C101)</f>
        <v>117429354519.51999</v>
      </c>
    </row>
    <row r="99" spans="1:3" ht="21" customHeight="1">
      <c r="A99" s="17" t="s">
        <v>8</v>
      </c>
      <c r="B99" s="18"/>
      <c r="C99" s="38">
        <v>100620342943.32999</v>
      </c>
    </row>
    <row r="100" spans="1:3" ht="21" customHeight="1">
      <c r="A100" s="17" t="s">
        <v>9</v>
      </c>
      <c r="B100" s="18"/>
      <c r="C100" s="38">
        <v>4019.9999999068677</v>
      </c>
    </row>
    <row r="101" spans="1:3" ht="21" customHeight="1">
      <c r="A101" s="32" t="s">
        <v>10</v>
      </c>
      <c r="B101" s="35"/>
      <c r="C101" s="45">
        <v>16809007556.190001</v>
      </c>
    </row>
    <row r="102" spans="1:3" ht="21" customHeight="1">
      <c r="A102" s="17"/>
      <c r="B102" s="18"/>
      <c r="C102" s="38"/>
    </row>
  </sheetData>
  <mergeCells count="3">
    <mergeCell ref="A1:C1"/>
    <mergeCell ref="A2:C2"/>
    <mergeCell ref="A3:C3"/>
  </mergeCells>
  <phoneticPr fontId="3" type="noConversion"/>
  <printOptions horizontalCentered="1"/>
  <pageMargins left="0.59055118110236227" right="0.70866141732283472" top="0.78740157480314965" bottom="0.78740157480314965" header="0.31496062992125984" footer="0.31496062992125984"/>
  <pageSetup paperSize="9" firstPageNumber="6" orientation="portrait" useFirstPageNumber="1" r:id="rId1"/>
  <rowBreaks count="2" manualBreakCount="2">
    <brk id="37" max="2" man="1"/>
    <brk id="6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現金出納表-陳核版</vt:lpstr>
      <vt:lpstr>'現金出納表-陳核版'!Print_Area</vt:lpstr>
      <vt:lpstr>'現金出納表-陳核版'!Print_Titles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蔡佩樺</dc:creator>
  <cp:lastModifiedBy>蔡佩樺</cp:lastModifiedBy>
  <dcterms:created xsi:type="dcterms:W3CDTF">2018-04-19T08:11:56Z</dcterms:created>
  <dcterms:modified xsi:type="dcterms:W3CDTF">2018-04-19T08:12:59Z</dcterms:modified>
</cp:coreProperties>
</file>