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中長借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'中長借'!$1:$5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<sst xmlns="http://schemas.openxmlformats.org/spreadsheetml/2006/main" count="146" uniqueCount="103">
  <si>
    <t>結   欠   額</t>
  </si>
  <si>
    <t>償   還   額</t>
  </si>
  <si>
    <t>借   款   額</t>
  </si>
  <si>
    <t xml:space="preserve">清償日期  </t>
  </si>
  <si>
    <t>訂借日期</t>
  </si>
  <si>
    <t>備                 註</t>
  </si>
  <si>
    <t>結  欠  利  息</t>
  </si>
  <si>
    <t xml:space="preserve">本　　　　　　　　　　　　金          </t>
  </si>
  <si>
    <t>期　　 　　限</t>
  </si>
  <si>
    <t>承  貸  單  位</t>
  </si>
  <si>
    <t xml:space="preserve">  　借　　款　　名　　稱      </t>
  </si>
  <si>
    <t>單位：新臺幣元</t>
  </si>
  <si>
    <t>中長期借款部分</t>
  </si>
  <si>
    <t>債款目錄─</t>
  </si>
  <si>
    <t>總決算</t>
  </si>
  <si>
    <t>中央政府</t>
  </si>
  <si>
    <t>中華民國106年</t>
  </si>
  <si>
    <t>105-05中長期借款</t>
  </si>
  <si>
    <t>台灣銀行</t>
  </si>
  <si>
    <t>105.04.08</t>
  </si>
  <si>
    <t>106.04.21</t>
  </si>
  <si>
    <t>總預算舉借。</t>
  </si>
  <si>
    <t>105-06中長期借款</t>
  </si>
  <si>
    <t>105.04.19</t>
  </si>
  <si>
    <t>106.05.12</t>
  </si>
  <si>
    <t>總預算舉借90億元、「100年度振興經濟擴大公共建設特別預算」舉借15億元、「石門水庫及其集水區整治計畫第2期特別預算」舉借5億元、「中央政府流域綜合治理計畫第1期特別預算」舉借30億元、「中央政府流域綜合治理計畫第2期特別預算」舉借30億元。</t>
  </si>
  <si>
    <t>105-07中長期借款</t>
  </si>
  <si>
    <t>105.10.18</t>
  </si>
  <si>
    <t>106.10.18</t>
  </si>
  <si>
    <t>債務基金舉借。</t>
  </si>
  <si>
    <t>106-01中長期借款</t>
  </si>
  <si>
    <t>永豐商業銀行</t>
  </si>
  <si>
    <t>106.01.16</t>
  </si>
  <si>
    <t>107.04.16</t>
  </si>
  <si>
    <t>106-02中長期借款</t>
  </si>
  <si>
    <t>106.03.15</t>
  </si>
  <si>
    <t>107.05.15</t>
  </si>
  <si>
    <t>106-03中長期借款</t>
  </si>
  <si>
    <t>106.04.05</t>
  </si>
  <si>
    <t>107.06.05</t>
  </si>
  <si>
    <t>106-04中長期借款</t>
  </si>
  <si>
    <t>106.04.14</t>
  </si>
  <si>
    <t>107.05.14</t>
  </si>
  <si>
    <t>總預算舉借100億元、「中央政府流域綜合治理計畫第2期特別預算」舉借30億元。</t>
  </si>
  <si>
    <t>小 計</t>
  </si>
  <si>
    <t>106年度短期借款第1期</t>
  </si>
  <si>
    <t>台灣銀行等3家銀行</t>
  </si>
  <si>
    <t>106.01.05</t>
  </si>
  <si>
    <t>106.01.11</t>
  </si>
  <si>
    <t>以舉借新債供償還舊債之用者，在長期負債舉借前，先行舉借短期債務因應，該短期債務視為長期負債處理。</t>
  </si>
  <si>
    <t>106年度短期借款第2期</t>
  </si>
  <si>
    <t>日商三菱東京日聯銀行臺北分行</t>
  </si>
  <si>
    <t>106.03.01</t>
  </si>
  <si>
    <t>106年度短期借款第3期</t>
  </si>
  <si>
    <t>106年度短期借款第4期</t>
  </si>
  <si>
    <t>台灣銀行等2家銀行</t>
  </si>
  <si>
    <t>106年度短期借款第5期</t>
  </si>
  <si>
    <t>106.05.26</t>
  </si>
  <si>
    <t>106年度短期借款第6期</t>
  </si>
  <si>
    <t>永豐商業銀行等3家銀行</t>
  </si>
  <si>
    <t>106.02.08</t>
  </si>
  <si>
    <t>106年度短期借款第7期</t>
  </si>
  <si>
    <t>106.06.03</t>
  </si>
  <si>
    <t>106年度短期借款第8期</t>
  </si>
  <si>
    <t>第一商業銀行等4家銀行</t>
  </si>
  <si>
    <t>106年度短期借款第9期</t>
  </si>
  <si>
    <t>第一商業銀行等5家銀行</t>
  </si>
  <si>
    <t>106.06.16</t>
  </si>
  <si>
    <t>106年度短期借款第10期</t>
  </si>
  <si>
    <t>台灣銀行等5家銀行</t>
  </si>
  <si>
    <t>106.07.27</t>
  </si>
  <si>
    <t>106年度短期借款第11期</t>
  </si>
  <si>
    <t>106.08.18</t>
  </si>
  <si>
    <t>106年度短期借款第12期</t>
  </si>
  <si>
    <t>106年度短期借款第13期</t>
  </si>
  <si>
    <t>106.07.14</t>
  </si>
  <si>
    <t>106年度短期借款第14期</t>
  </si>
  <si>
    <t>106年度短期借款第15期</t>
  </si>
  <si>
    <t>106.07.19</t>
  </si>
  <si>
    <t>106年度短期借款第16期</t>
  </si>
  <si>
    <t>106.11.10</t>
  </si>
  <si>
    <t>106年度短期借款第17期</t>
  </si>
  <si>
    <t>日商三菱東京日聯銀行臺北分行等2家分行</t>
  </si>
  <si>
    <t>106.11.24</t>
  </si>
  <si>
    <t>106年度短期借款第18期</t>
  </si>
  <si>
    <t>台灣中小企業銀行等2家銀行</t>
  </si>
  <si>
    <t>106年度短期借款第19期</t>
  </si>
  <si>
    <t>國泰世華商業銀行</t>
  </si>
  <si>
    <t>106.09.20</t>
  </si>
  <si>
    <t>106年度短期借款第20期</t>
  </si>
  <si>
    <t>台灣土地銀行等2家銀行</t>
  </si>
  <si>
    <t>106.12.08</t>
  </si>
  <si>
    <t>已實現部分合計：</t>
  </si>
  <si>
    <t>保留部分：</t>
  </si>
  <si>
    <t>總預算</t>
  </si>
  <si>
    <t>中央政府總預算賒借收入（105年度）</t>
  </si>
  <si>
    <t>石門水庫及集水區整治計畫第2期特別預算賒借收入</t>
  </si>
  <si>
    <t>流域綜合治理計畫第1期特別預算賒借收入</t>
  </si>
  <si>
    <t>流域綜合治理計畫第2期特別預算賒借收入</t>
  </si>
  <si>
    <t>12月31日</t>
  </si>
  <si>
    <t>合                      計</t>
  </si>
  <si>
    <t>已實現部分：</t>
  </si>
  <si>
    <t>小                      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</si>
</sst>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&quot; &quot;;#,##0&quot; &quot;;&quot;- &quot;;@&quot; &quot;"/>
    <numFmt numFmtId="178" formatCode="#,##0.00&quot; &quot;;#,##0.00&quot; &quot;;&quot;-&quot;#&quot; &quot;;&quot; &quot;@&quot; &quot;"/>
    <numFmt numFmtId="179" formatCode="yy/mm/dd;@"/>
    <numFmt numFmtId="180" formatCode="#,##0.00;[Red]\-#,##0.00;&quot;…  &quot;"/>
    <numFmt numFmtId="181" formatCode="#,##0.00;[Red]\-#,##0.00;&quot;…&quot;"/>
    <numFmt numFmtId="182" formatCode="_-* #,##0.0_-;\-* #,##0.0_-;_-* &quot;-&quot;??_-;_-@_-"/>
    <numFmt numFmtId="183" formatCode="_-* #,##0_-;\-* #,##0_-;_-* &quot;-&quot;??_-;_-@_-"/>
    <numFmt numFmtId="184" formatCode="_-* #,##0._-;\-* #,##0._-;_-* &quot;-&quot;??_-;_-@_-"/>
    <numFmt numFmtId="185" formatCode="_-* #,##0.00_-;\-* #,##0.00_-;_-* &quot;-&quot;_-;_-@_-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7"/>
      <color indexed="8"/>
      <name val="新細明體"/>
      <family val="1"/>
    </font>
    <font>
      <sz val="17"/>
      <color indexed="8"/>
      <name val="標楷體"/>
      <family val="4"/>
    </font>
    <font>
      <sz val="12"/>
      <color indexed="9"/>
      <name val="新細明體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9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43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43" fontId="6" fillId="0" borderId="1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43" fontId="6" fillId="0" borderId="13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43" fontId="6" fillId="0" borderId="13" xfId="33" applyNumberFormat="1" applyFont="1" applyFill="1" applyBorder="1" applyAlignment="1" applyProtection="1">
      <alignment vertical="center"/>
      <protection/>
    </xf>
    <xf numFmtId="178" fontId="6" fillId="0" borderId="13" xfId="33" applyFont="1" applyFill="1" applyBorder="1" applyAlignment="1" applyProtection="1">
      <alignment vertical="center"/>
      <protection/>
    </xf>
    <xf numFmtId="179" fontId="6" fillId="0" borderId="13" xfId="0" applyNumberFormat="1" applyFont="1" applyFill="1" applyBorder="1" applyAlignment="1" applyProtection="1">
      <alignment horizontal="center" vertical="center" wrapText="1"/>
      <protection/>
    </xf>
    <xf numFmtId="43" fontId="6" fillId="0" borderId="11" xfId="33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43" fontId="6" fillId="0" borderId="13" xfId="0" applyNumberFormat="1" applyFont="1" applyFill="1" applyBorder="1" applyAlignment="1">
      <alignment vertical="center"/>
    </xf>
    <xf numFmtId="43" fontId="6" fillId="0" borderId="13" xfId="33" applyNumberFormat="1" applyFont="1" applyFill="1" applyBorder="1" applyAlignment="1" applyProtection="1">
      <alignment horizontal="center" vertical="center" shrinkToFit="1"/>
      <protection/>
    </xf>
    <xf numFmtId="179" fontId="6" fillId="0" borderId="13" xfId="0" applyNumberFormat="1" applyFont="1" applyFill="1" applyBorder="1" applyAlignment="1" applyProtection="1">
      <alignment horizontal="center" vertical="center" shrinkToFit="1"/>
      <protection/>
    </xf>
    <xf numFmtId="43" fontId="6" fillId="0" borderId="13" xfId="0" applyNumberFormat="1" applyFont="1" applyFill="1" applyBorder="1" applyAlignment="1">
      <alignment vertical="top"/>
    </xf>
    <xf numFmtId="43" fontId="6" fillId="0" borderId="13" xfId="33" applyNumberFormat="1" applyFont="1" applyFill="1" applyBorder="1" applyAlignment="1" applyProtection="1">
      <alignment horizontal="center" vertical="top" shrinkToFit="1"/>
      <protection/>
    </xf>
    <xf numFmtId="179" fontId="6" fillId="0" borderId="13" xfId="0" applyNumberFormat="1" applyFont="1" applyFill="1" applyBorder="1" applyAlignment="1" applyProtection="1">
      <alignment horizontal="center" vertical="top" shrinkToFit="1"/>
      <protection/>
    </xf>
    <xf numFmtId="43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 quotePrefix="1">
      <alignment horizontal="left" vertical="center"/>
    </xf>
    <xf numFmtId="0" fontId="11" fillId="0" borderId="16" xfId="0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53" fillId="0" borderId="14" xfId="0" applyFont="1" applyFill="1" applyBorder="1" applyAlignment="1" applyProtection="1">
      <alignment horizontal="left" vertical="center" shrinkToFit="1"/>
      <protection/>
    </xf>
    <xf numFmtId="0" fontId="53" fillId="0" borderId="14" xfId="0" applyFont="1" applyFill="1" applyBorder="1" applyAlignment="1" applyProtection="1">
      <alignment horizontal="left" vertical="top" shrinkToFit="1"/>
      <protection/>
    </xf>
    <xf numFmtId="0" fontId="53" fillId="0" borderId="14" xfId="0" applyFont="1" applyFill="1" applyBorder="1" applyAlignment="1" applyProtection="1">
      <alignment horizontal="left" vertical="center" wrapText="1"/>
      <protection/>
    </xf>
    <xf numFmtId="0" fontId="53" fillId="0" borderId="14" xfId="0" applyFont="1" applyFill="1" applyBorder="1" applyAlignment="1">
      <alignment vertical="center" wrapText="1"/>
    </xf>
    <xf numFmtId="0" fontId="53" fillId="0" borderId="17" xfId="0" applyFont="1" applyFill="1" applyBorder="1" applyAlignment="1" applyProtection="1">
      <alignment horizontal="left" vertical="center" wrapText="1"/>
      <protection/>
    </xf>
    <xf numFmtId="0" fontId="53" fillId="0" borderId="14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 applyProtection="1">
      <alignment horizontal="left" vertical="top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178" fontId="53" fillId="0" borderId="13" xfId="33" applyFont="1" applyFill="1" applyBorder="1" applyAlignment="1" applyProtection="1">
      <alignment vertical="center"/>
      <protection/>
    </xf>
    <xf numFmtId="180" fontId="53" fillId="0" borderId="12" xfId="0" applyNumberFormat="1" applyFont="1" applyFill="1" applyBorder="1" applyAlignment="1">
      <alignment vertical="center" shrinkToFit="1"/>
    </xf>
    <xf numFmtId="49" fontId="53" fillId="0" borderId="12" xfId="0" applyNumberFormat="1" applyFont="1" applyFill="1" applyBorder="1" applyAlignment="1">
      <alignment vertical="center" wrapText="1"/>
    </xf>
    <xf numFmtId="49" fontId="53" fillId="0" borderId="12" xfId="0" applyNumberFormat="1" applyFont="1" applyFill="1" applyBorder="1" applyAlignment="1">
      <alignment vertical="top" wrapText="1"/>
    </xf>
    <xf numFmtId="49" fontId="53" fillId="0" borderId="12" xfId="0" applyNumberFormat="1" applyFont="1" applyFill="1" applyBorder="1" applyAlignment="1">
      <alignment horizontal="right" vertical="center"/>
    </xf>
    <xf numFmtId="178" fontId="53" fillId="0" borderId="12" xfId="33" applyFont="1" applyFill="1" applyBorder="1" applyAlignment="1" applyProtection="1">
      <alignment vertical="top" wrapText="1"/>
      <protection/>
    </xf>
    <xf numFmtId="178" fontId="53" fillId="0" borderId="10" xfId="33" applyFont="1" applyFill="1" applyBorder="1" applyAlignment="1" applyProtection="1">
      <alignment vertical="top" wrapText="1"/>
      <protection/>
    </xf>
    <xf numFmtId="178" fontId="53" fillId="0" borderId="12" xfId="33" applyFont="1" applyFill="1" applyBorder="1" applyAlignment="1" applyProtection="1">
      <alignment vertical="center" wrapText="1"/>
      <protection/>
    </xf>
    <xf numFmtId="0" fontId="54" fillId="0" borderId="1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43" fontId="53" fillId="0" borderId="13" xfId="34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center" wrapText="1"/>
    </xf>
    <xf numFmtId="43" fontId="9" fillId="0" borderId="13" xfId="0" applyNumberFormat="1" applyFont="1" applyFill="1" applyBorder="1" applyAlignment="1">
      <alignment vertical="center" shrinkToFit="1"/>
    </xf>
    <xf numFmtId="43" fontId="6" fillId="0" borderId="11" xfId="33" applyNumberFormat="1" applyFont="1" applyFill="1" applyBorder="1" applyAlignment="1" applyProtection="1">
      <alignment horizontal="center" vertical="center" shrinkToFit="1"/>
      <protection/>
    </xf>
    <xf numFmtId="41" fontId="6" fillId="0" borderId="13" xfId="33" applyNumberFormat="1" applyFont="1" applyFill="1" applyBorder="1" applyAlignment="1" applyProtection="1">
      <alignment horizontal="center" vertical="center" shrinkToFit="1"/>
      <protection/>
    </xf>
    <xf numFmtId="0" fontId="53" fillId="0" borderId="14" xfId="0" applyFont="1" applyFill="1" applyBorder="1" applyAlignment="1" applyProtection="1">
      <alignment horizontal="left" vertical="top" wrapText="1"/>
      <protection/>
    </xf>
    <xf numFmtId="179" fontId="6" fillId="0" borderId="13" xfId="0" applyNumberFormat="1" applyFont="1" applyFill="1" applyBorder="1" applyAlignment="1" applyProtection="1">
      <alignment horizontal="center" vertical="top" wrapText="1"/>
      <protection/>
    </xf>
    <xf numFmtId="185" fontId="6" fillId="0" borderId="13" xfId="0" applyNumberFormat="1" applyFont="1" applyFill="1" applyBorder="1" applyAlignment="1">
      <alignment vertical="center" shrinkToFit="1"/>
    </xf>
    <xf numFmtId="185" fontId="6" fillId="0" borderId="11" xfId="0" applyNumberFormat="1" applyFont="1" applyFill="1" applyBorder="1" applyAlignment="1">
      <alignment vertical="center" shrinkToFit="1"/>
    </xf>
    <xf numFmtId="185" fontId="6" fillId="0" borderId="13" xfId="0" applyNumberFormat="1" applyFont="1" applyFill="1" applyBorder="1" applyAlignment="1">
      <alignment vertical="top" shrinkToFit="1"/>
    </xf>
    <xf numFmtId="0" fontId="6" fillId="0" borderId="13" xfId="0" applyFont="1" applyFill="1" applyBorder="1" applyAlignment="1">
      <alignment horizontal="right" vertical="top" wrapText="1"/>
    </xf>
    <xf numFmtId="49" fontId="53" fillId="0" borderId="12" xfId="33" applyNumberFormat="1" applyFont="1" applyFill="1" applyBorder="1" applyAlignment="1" applyProtection="1">
      <alignment vertical="top" wrapText="1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95" zoomScaleNormal="95" zoomScaleSheetLayoutView="85" zoomScalePageLayoutView="0" workbookViewId="0" topLeftCell="A1">
      <pane xSplit="1" ySplit="5" topLeftCell="B3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39" sqref="E39"/>
    </sheetView>
  </sheetViews>
  <sheetFormatPr defaultColWidth="9.00390625" defaultRowHeight="16.5"/>
  <cols>
    <col min="1" max="1" width="33.00390625" style="2" customWidth="1"/>
    <col min="2" max="2" width="27.875" style="2" customWidth="1"/>
    <col min="3" max="4" width="10.375" style="2" customWidth="1"/>
    <col min="5" max="5" width="19.125" style="2" customWidth="1"/>
    <col min="6" max="7" width="21.625" style="2" customWidth="1"/>
    <col min="8" max="8" width="20.00390625" style="2" customWidth="1"/>
    <col min="9" max="9" width="37.25390625" style="2" customWidth="1"/>
    <col min="10" max="16384" width="9.00390625" style="1" customWidth="1"/>
  </cols>
  <sheetData>
    <row r="1" spans="1:9" s="48" customFormat="1" ht="21" customHeight="1">
      <c r="A1" s="49"/>
      <c r="B1" s="49"/>
      <c r="C1" s="49"/>
      <c r="D1" s="49"/>
      <c r="E1" s="51" t="s">
        <v>15</v>
      </c>
      <c r="F1" s="50" t="s">
        <v>14</v>
      </c>
      <c r="G1" s="49"/>
      <c r="H1" s="49"/>
      <c r="I1" s="49"/>
    </row>
    <row r="2" spans="1:9" s="44" customFormat="1" ht="25.5" customHeight="1">
      <c r="A2" s="45"/>
      <c r="B2" s="45"/>
      <c r="C2" s="45"/>
      <c r="D2" s="45"/>
      <c r="E2" s="47" t="s">
        <v>13</v>
      </c>
      <c r="F2" s="46" t="s">
        <v>12</v>
      </c>
      <c r="G2" s="45"/>
      <c r="H2" s="45"/>
      <c r="I2" s="45"/>
    </row>
    <row r="3" spans="1:9" s="39" customFormat="1" ht="18.75" customHeight="1">
      <c r="A3" s="41"/>
      <c r="B3" s="41"/>
      <c r="C3" s="41"/>
      <c r="D3" s="41"/>
      <c r="E3" s="43" t="s">
        <v>16</v>
      </c>
      <c r="F3" s="42" t="s">
        <v>99</v>
      </c>
      <c r="G3" s="41"/>
      <c r="H3" s="41"/>
      <c r="I3" s="40" t="s">
        <v>11</v>
      </c>
    </row>
    <row r="4" spans="1:9" s="36" customFormat="1" ht="23.25" customHeight="1">
      <c r="A4" s="87" t="s">
        <v>10</v>
      </c>
      <c r="B4" s="89" t="s">
        <v>9</v>
      </c>
      <c r="C4" s="89" t="s">
        <v>8</v>
      </c>
      <c r="D4" s="89"/>
      <c r="E4" s="89" t="s">
        <v>7</v>
      </c>
      <c r="F4" s="91"/>
      <c r="G4" s="91"/>
      <c r="H4" s="89" t="s">
        <v>6</v>
      </c>
      <c r="I4" s="92" t="s">
        <v>5</v>
      </c>
    </row>
    <row r="5" spans="1:9" s="36" customFormat="1" ht="23.25" customHeight="1">
      <c r="A5" s="88"/>
      <c r="B5" s="90"/>
      <c r="C5" s="37" t="s">
        <v>4</v>
      </c>
      <c r="D5" s="38" t="s">
        <v>3</v>
      </c>
      <c r="E5" s="37" t="s">
        <v>2</v>
      </c>
      <c r="F5" s="37" t="s">
        <v>1</v>
      </c>
      <c r="G5" s="37" t="s">
        <v>0</v>
      </c>
      <c r="H5" s="90"/>
      <c r="I5" s="93"/>
    </row>
    <row r="6" spans="1:9" s="26" customFormat="1" ht="18" customHeight="1">
      <c r="A6" s="52" t="s">
        <v>101</v>
      </c>
      <c r="B6" s="74"/>
      <c r="C6" s="35"/>
      <c r="D6" s="34"/>
      <c r="E6" s="77"/>
      <c r="F6" s="77"/>
      <c r="G6" s="77"/>
      <c r="H6" s="77"/>
      <c r="I6" s="64"/>
    </row>
    <row r="7" spans="1:9" s="26" customFormat="1" ht="25.5" customHeight="1">
      <c r="A7" s="52" t="s">
        <v>17</v>
      </c>
      <c r="B7" s="59" t="s">
        <v>18</v>
      </c>
      <c r="C7" s="29" t="s">
        <v>19</v>
      </c>
      <c r="D7" s="29" t="s">
        <v>20</v>
      </c>
      <c r="E7" s="28">
        <v>12000000000</v>
      </c>
      <c r="F7" s="28">
        <v>12000000000</v>
      </c>
      <c r="G7" s="82">
        <f aca="true" t="shared" si="0" ref="G7:G13">E7-F7</f>
        <v>0</v>
      </c>
      <c r="H7" s="33"/>
      <c r="I7" s="65" t="s">
        <v>21</v>
      </c>
    </row>
    <row r="8" spans="1:9" s="26" customFormat="1" ht="90.75" customHeight="1">
      <c r="A8" s="53" t="s">
        <v>22</v>
      </c>
      <c r="B8" s="58" t="s">
        <v>18</v>
      </c>
      <c r="C8" s="32" t="s">
        <v>23</v>
      </c>
      <c r="D8" s="32" t="s">
        <v>24</v>
      </c>
      <c r="E8" s="31">
        <v>17000000000</v>
      </c>
      <c r="F8" s="31">
        <v>17000000000</v>
      </c>
      <c r="G8" s="84">
        <f t="shared" si="0"/>
        <v>0</v>
      </c>
      <c r="H8" s="30"/>
      <c r="I8" s="66" t="s">
        <v>25</v>
      </c>
    </row>
    <row r="9" spans="1:9" s="26" customFormat="1" ht="25.5" customHeight="1">
      <c r="A9" s="52" t="s">
        <v>26</v>
      </c>
      <c r="B9" s="59" t="s">
        <v>18</v>
      </c>
      <c r="C9" s="29" t="s">
        <v>27</v>
      </c>
      <c r="D9" s="29" t="s">
        <v>28</v>
      </c>
      <c r="E9" s="28">
        <v>6399800000</v>
      </c>
      <c r="F9" s="28">
        <v>6399800000</v>
      </c>
      <c r="G9" s="82">
        <f t="shared" si="0"/>
        <v>0</v>
      </c>
      <c r="H9" s="33"/>
      <c r="I9" s="65" t="s">
        <v>29</v>
      </c>
    </row>
    <row r="10" spans="1:9" s="5" customFormat="1" ht="25.5" customHeight="1">
      <c r="A10" s="52" t="s">
        <v>30</v>
      </c>
      <c r="B10" s="59" t="s">
        <v>31</v>
      </c>
      <c r="C10" s="29" t="s">
        <v>32</v>
      </c>
      <c r="D10" s="29" t="s">
        <v>33</v>
      </c>
      <c r="E10" s="28">
        <v>5000000000</v>
      </c>
      <c r="F10" s="28">
        <v>5000000000</v>
      </c>
      <c r="G10" s="82">
        <f t="shared" si="0"/>
        <v>0</v>
      </c>
      <c r="H10" s="27"/>
      <c r="I10" s="65" t="s">
        <v>21</v>
      </c>
    </row>
    <row r="11" spans="1:9" s="26" customFormat="1" ht="25.5" customHeight="1">
      <c r="A11" s="52" t="s">
        <v>34</v>
      </c>
      <c r="B11" s="59" t="s">
        <v>18</v>
      </c>
      <c r="C11" s="29" t="s">
        <v>35</v>
      </c>
      <c r="D11" s="29" t="s">
        <v>36</v>
      </c>
      <c r="E11" s="28">
        <v>6661700000</v>
      </c>
      <c r="F11" s="28">
        <v>6661700000</v>
      </c>
      <c r="G11" s="82">
        <f t="shared" si="0"/>
        <v>0</v>
      </c>
      <c r="H11" s="33"/>
      <c r="I11" s="65" t="s">
        <v>29</v>
      </c>
    </row>
    <row r="12" spans="1:9" s="26" customFormat="1" ht="29.25" customHeight="1">
      <c r="A12" s="52" t="s">
        <v>37</v>
      </c>
      <c r="B12" s="59" t="s">
        <v>18</v>
      </c>
      <c r="C12" s="29" t="s">
        <v>38</v>
      </c>
      <c r="D12" s="29" t="s">
        <v>39</v>
      </c>
      <c r="E12" s="28">
        <v>17000000000</v>
      </c>
      <c r="F12" s="28">
        <v>17000000000</v>
      </c>
      <c r="G12" s="82">
        <f t="shared" si="0"/>
        <v>0</v>
      </c>
      <c r="H12" s="27"/>
      <c r="I12" s="65" t="s">
        <v>21</v>
      </c>
    </row>
    <row r="13" spans="1:9" s="26" customFormat="1" ht="30" customHeight="1">
      <c r="A13" s="53" t="s">
        <v>40</v>
      </c>
      <c r="B13" s="58" t="s">
        <v>18</v>
      </c>
      <c r="C13" s="32" t="s">
        <v>41</v>
      </c>
      <c r="D13" s="32" t="s">
        <v>42</v>
      </c>
      <c r="E13" s="31">
        <v>13000000000</v>
      </c>
      <c r="F13" s="31">
        <v>13000000000</v>
      </c>
      <c r="G13" s="84">
        <f t="shared" si="0"/>
        <v>0</v>
      </c>
      <c r="H13" s="27"/>
      <c r="I13" s="66" t="s">
        <v>43</v>
      </c>
    </row>
    <row r="14" spans="1:9" s="26" customFormat="1" ht="27.75" customHeight="1">
      <c r="A14" s="52" t="s">
        <v>44</v>
      </c>
      <c r="B14" s="59"/>
      <c r="C14" s="29"/>
      <c r="D14" s="29"/>
      <c r="E14" s="28">
        <f>SUM(E7:E13)</f>
        <v>77061500000</v>
      </c>
      <c r="F14" s="28">
        <f>SUM(F7:F13)</f>
        <v>77061500000</v>
      </c>
      <c r="G14" s="82">
        <f>SUM(G7:G13)</f>
        <v>0</v>
      </c>
      <c r="H14" s="33"/>
      <c r="I14" s="65"/>
    </row>
    <row r="15" spans="1:9" s="26" customFormat="1" ht="25.5" customHeight="1">
      <c r="A15" s="52" t="s">
        <v>45</v>
      </c>
      <c r="B15" s="59" t="s">
        <v>46</v>
      </c>
      <c r="C15" s="29" t="s">
        <v>47</v>
      </c>
      <c r="D15" s="29" t="s">
        <v>48</v>
      </c>
      <c r="E15" s="28">
        <v>25000000000</v>
      </c>
      <c r="F15" s="28">
        <v>25000000000</v>
      </c>
      <c r="G15" s="82">
        <f aca="true" t="shared" si="1" ref="G15:G34">E15-F15</f>
        <v>0</v>
      </c>
      <c r="H15" s="33"/>
      <c r="I15" s="94" t="s">
        <v>49</v>
      </c>
    </row>
    <row r="16" spans="1:9" s="26" customFormat="1" ht="25.5" customHeight="1">
      <c r="A16" s="52" t="s">
        <v>50</v>
      </c>
      <c r="B16" s="59" t="s">
        <v>51</v>
      </c>
      <c r="C16" s="29" t="s">
        <v>47</v>
      </c>
      <c r="D16" s="29" t="s">
        <v>52</v>
      </c>
      <c r="E16" s="28">
        <v>5000000000</v>
      </c>
      <c r="F16" s="28">
        <v>5000000000</v>
      </c>
      <c r="G16" s="82">
        <f t="shared" si="1"/>
        <v>0</v>
      </c>
      <c r="H16" s="27"/>
      <c r="I16" s="94"/>
    </row>
    <row r="17" spans="1:9" s="26" customFormat="1" ht="25.5" customHeight="1">
      <c r="A17" s="52" t="s">
        <v>53</v>
      </c>
      <c r="B17" s="59" t="s">
        <v>46</v>
      </c>
      <c r="C17" s="29" t="s">
        <v>47</v>
      </c>
      <c r="D17" s="29" t="s">
        <v>20</v>
      </c>
      <c r="E17" s="28">
        <v>23361800000</v>
      </c>
      <c r="F17" s="28">
        <v>23361800000</v>
      </c>
      <c r="G17" s="82">
        <f t="shared" si="1"/>
        <v>0</v>
      </c>
      <c r="H17" s="27"/>
      <c r="I17" s="94"/>
    </row>
    <row r="18" spans="1:9" s="5" customFormat="1" ht="25.5" customHeight="1">
      <c r="A18" s="52" t="s">
        <v>54</v>
      </c>
      <c r="B18" s="59" t="s">
        <v>55</v>
      </c>
      <c r="C18" s="29" t="s">
        <v>47</v>
      </c>
      <c r="D18" s="29" t="s">
        <v>24</v>
      </c>
      <c r="E18" s="28">
        <v>8000000000</v>
      </c>
      <c r="F18" s="28">
        <v>8000000000</v>
      </c>
      <c r="G18" s="82">
        <f t="shared" si="1"/>
        <v>0</v>
      </c>
      <c r="H18" s="27"/>
      <c r="I18" s="65"/>
    </row>
    <row r="19" spans="1:9" s="26" customFormat="1" ht="25.5" customHeight="1">
      <c r="A19" s="52" t="s">
        <v>56</v>
      </c>
      <c r="B19" s="59" t="s">
        <v>46</v>
      </c>
      <c r="C19" s="29" t="s">
        <v>47</v>
      </c>
      <c r="D19" s="29" t="s">
        <v>57</v>
      </c>
      <c r="E19" s="28">
        <v>18638200000</v>
      </c>
      <c r="F19" s="28">
        <v>18638200000</v>
      </c>
      <c r="G19" s="82">
        <f t="shared" si="1"/>
        <v>0</v>
      </c>
      <c r="H19" s="27"/>
      <c r="I19" s="65"/>
    </row>
    <row r="20" spans="1:9" s="26" customFormat="1" ht="25.5" customHeight="1">
      <c r="A20" s="52" t="s">
        <v>58</v>
      </c>
      <c r="B20" s="60" t="s">
        <v>59</v>
      </c>
      <c r="C20" s="10" t="s">
        <v>60</v>
      </c>
      <c r="D20" s="10" t="s">
        <v>57</v>
      </c>
      <c r="E20" s="28">
        <v>6361800000</v>
      </c>
      <c r="F20" s="28">
        <v>6361800000</v>
      </c>
      <c r="G20" s="82">
        <f t="shared" si="1"/>
        <v>0</v>
      </c>
      <c r="H20" s="9"/>
      <c r="I20" s="67"/>
    </row>
    <row r="21" spans="1:9" s="26" customFormat="1" ht="25.5" customHeight="1">
      <c r="A21" s="54" t="s">
        <v>61</v>
      </c>
      <c r="B21" s="61" t="s">
        <v>46</v>
      </c>
      <c r="C21" s="23" t="s">
        <v>60</v>
      </c>
      <c r="D21" s="23" t="s">
        <v>62</v>
      </c>
      <c r="E21" s="28">
        <v>26138300000</v>
      </c>
      <c r="F21" s="28">
        <v>26138300000</v>
      </c>
      <c r="G21" s="82">
        <f t="shared" si="1"/>
        <v>0</v>
      </c>
      <c r="H21" s="21"/>
      <c r="I21" s="86"/>
    </row>
    <row r="22" spans="1:9" s="26" customFormat="1" ht="25.5" customHeight="1">
      <c r="A22" s="55" t="s">
        <v>63</v>
      </c>
      <c r="B22" s="61" t="s">
        <v>64</v>
      </c>
      <c r="C22" s="23" t="s">
        <v>35</v>
      </c>
      <c r="D22" s="23" t="s">
        <v>62</v>
      </c>
      <c r="E22" s="28">
        <v>9500000000</v>
      </c>
      <c r="F22" s="28">
        <v>9500000000</v>
      </c>
      <c r="G22" s="82">
        <f t="shared" si="1"/>
        <v>0</v>
      </c>
      <c r="H22" s="21"/>
      <c r="I22" s="86"/>
    </row>
    <row r="23" spans="1:9" s="26" customFormat="1" ht="25.5" customHeight="1">
      <c r="A23" s="54" t="s">
        <v>65</v>
      </c>
      <c r="B23" s="61" t="s">
        <v>66</v>
      </c>
      <c r="C23" s="23" t="s">
        <v>35</v>
      </c>
      <c r="D23" s="23" t="s">
        <v>67</v>
      </c>
      <c r="E23" s="28">
        <v>25000000000</v>
      </c>
      <c r="F23" s="28">
        <v>25000000000</v>
      </c>
      <c r="G23" s="82">
        <f t="shared" si="1"/>
        <v>0</v>
      </c>
      <c r="H23" s="21"/>
      <c r="I23" s="68"/>
    </row>
    <row r="24" spans="1:9" s="5" customFormat="1" ht="25.5" customHeight="1">
      <c r="A24" s="54" t="s">
        <v>68</v>
      </c>
      <c r="B24" s="61" t="s">
        <v>69</v>
      </c>
      <c r="C24" s="23" t="s">
        <v>35</v>
      </c>
      <c r="D24" s="23" t="s">
        <v>70</v>
      </c>
      <c r="E24" s="28">
        <v>25000000000</v>
      </c>
      <c r="F24" s="28">
        <v>25000000000</v>
      </c>
      <c r="G24" s="82">
        <f t="shared" si="1"/>
        <v>0</v>
      </c>
      <c r="H24" s="21"/>
      <c r="I24" s="70"/>
    </row>
    <row r="25" spans="1:9" s="5" customFormat="1" ht="25.5" customHeight="1">
      <c r="A25" s="54" t="s">
        <v>71</v>
      </c>
      <c r="B25" s="61" t="s">
        <v>55</v>
      </c>
      <c r="C25" s="23" t="s">
        <v>35</v>
      </c>
      <c r="D25" s="23" t="s">
        <v>72</v>
      </c>
      <c r="E25" s="28">
        <v>13838300000</v>
      </c>
      <c r="F25" s="28">
        <v>13838300000</v>
      </c>
      <c r="G25" s="82">
        <f t="shared" si="1"/>
        <v>0</v>
      </c>
      <c r="H25" s="21"/>
      <c r="I25" s="70"/>
    </row>
    <row r="26" spans="1:9" s="26" customFormat="1" ht="25.5" customHeight="1">
      <c r="A26" s="54" t="s">
        <v>73</v>
      </c>
      <c r="B26" s="61" t="s">
        <v>31</v>
      </c>
      <c r="C26" s="23" t="s">
        <v>20</v>
      </c>
      <c r="D26" s="23" t="s">
        <v>72</v>
      </c>
      <c r="E26" s="28">
        <v>5000000000</v>
      </c>
      <c r="F26" s="28">
        <v>5000000000</v>
      </c>
      <c r="G26" s="82">
        <f t="shared" si="1"/>
        <v>0</v>
      </c>
      <c r="H26" s="21"/>
      <c r="I26" s="68"/>
    </row>
    <row r="27" spans="1:9" s="26" customFormat="1" ht="25.5" customHeight="1">
      <c r="A27" s="54" t="s">
        <v>74</v>
      </c>
      <c r="B27" s="61" t="s">
        <v>18</v>
      </c>
      <c r="C27" s="23" t="s">
        <v>75</v>
      </c>
      <c r="D27" s="23" t="s">
        <v>72</v>
      </c>
      <c r="E27" s="28">
        <v>6161700000</v>
      </c>
      <c r="F27" s="28">
        <v>6161700000</v>
      </c>
      <c r="G27" s="82">
        <f t="shared" si="1"/>
        <v>0</v>
      </c>
      <c r="H27" s="21"/>
      <c r="I27" s="68"/>
    </row>
    <row r="28" spans="1:9" s="26" customFormat="1" ht="25.5" customHeight="1">
      <c r="A28" s="54" t="s">
        <v>76</v>
      </c>
      <c r="B28" s="61" t="s">
        <v>18</v>
      </c>
      <c r="C28" s="23" t="s">
        <v>75</v>
      </c>
      <c r="D28" s="23" t="s">
        <v>28</v>
      </c>
      <c r="E28" s="28">
        <v>20000000000</v>
      </c>
      <c r="F28" s="28">
        <v>20000000000</v>
      </c>
      <c r="G28" s="82">
        <f t="shared" si="1"/>
        <v>0</v>
      </c>
      <c r="H28" s="21"/>
      <c r="I28" s="68"/>
    </row>
    <row r="29" spans="1:9" s="11" customFormat="1" ht="25.5" customHeight="1">
      <c r="A29" s="54" t="s">
        <v>77</v>
      </c>
      <c r="B29" s="61" t="s">
        <v>18</v>
      </c>
      <c r="C29" s="23" t="s">
        <v>78</v>
      </c>
      <c r="D29" s="23" t="s">
        <v>28</v>
      </c>
      <c r="E29" s="28">
        <v>5000000000</v>
      </c>
      <c r="F29" s="28">
        <v>5000000000</v>
      </c>
      <c r="G29" s="82">
        <f t="shared" si="1"/>
        <v>0</v>
      </c>
      <c r="H29" s="21"/>
      <c r="I29" s="68"/>
    </row>
    <row r="30" spans="1:9" s="11" customFormat="1" ht="25.5" customHeight="1">
      <c r="A30" s="56" t="s">
        <v>79</v>
      </c>
      <c r="B30" s="62" t="s">
        <v>46</v>
      </c>
      <c r="C30" s="25" t="s">
        <v>78</v>
      </c>
      <c r="D30" s="25" t="s">
        <v>80</v>
      </c>
      <c r="E30" s="78">
        <v>25000000000</v>
      </c>
      <c r="F30" s="78">
        <v>25000000000</v>
      </c>
      <c r="G30" s="83">
        <f t="shared" si="1"/>
        <v>0</v>
      </c>
      <c r="H30" s="24"/>
      <c r="I30" s="69"/>
    </row>
    <row r="31" spans="1:9" s="11" customFormat="1" ht="30" customHeight="1">
      <c r="A31" s="80" t="s">
        <v>81</v>
      </c>
      <c r="B31" s="61" t="s">
        <v>82</v>
      </c>
      <c r="C31" s="81" t="s">
        <v>78</v>
      </c>
      <c r="D31" s="81" t="s">
        <v>83</v>
      </c>
      <c r="E31" s="31">
        <v>5000000000</v>
      </c>
      <c r="F31" s="31">
        <v>5000000000</v>
      </c>
      <c r="G31" s="84">
        <f t="shared" si="1"/>
        <v>0</v>
      </c>
      <c r="H31" s="21"/>
      <c r="I31" s="68"/>
    </row>
    <row r="32" spans="1:9" s="11" customFormat="1" ht="25.5" customHeight="1">
      <c r="A32" s="54" t="s">
        <v>84</v>
      </c>
      <c r="B32" s="61" t="s">
        <v>85</v>
      </c>
      <c r="C32" s="23" t="s">
        <v>70</v>
      </c>
      <c r="D32" s="23" t="s">
        <v>83</v>
      </c>
      <c r="E32" s="28">
        <v>5000000000</v>
      </c>
      <c r="F32" s="28">
        <v>5000000000</v>
      </c>
      <c r="G32" s="82">
        <f t="shared" si="1"/>
        <v>0</v>
      </c>
      <c r="H32" s="21"/>
      <c r="I32" s="68"/>
    </row>
    <row r="33" spans="1:9" s="11" customFormat="1" ht="25.5" customHeight="1">
      <c r="A33" s="54" t="s">
        <v>86</v>
      </c>
      <c r="B33" s="61" t="s">
        <v>87</v>
      </c>
      <c r="C33" s="23" t="s">
        <v>88</v>
      </c>
      <c r="D33" s="23" t="s">
        <v>83</v>
      </c>
      <c r="E33" s="28">
        <v>15000000000</v>
      </c>
      <c r="F33" s="28">
        <v>15000000000</v>
      </c>
      <c r="G33" s="82">
        <f t="shared" si="1"/>
        <v>0</v>
      </c>
      <c r="H33" s="21"/>
      <c r="I33" s="68"/>
    </row>
    <row r="34" spans="1:9" s="11" customFormat="1" ht="25.5" customHeight="1">
      <c r="A34" s="54" t="s">
        <v>89</v>
      </c>
      <c r="B34" s="61" t="s">
        <v>90</v>
      </c>
      <c r="C34" s="23" t="s">
        <v>88</v>
      </c>
      <c r="D34" s="23" t="s">
        <v>91</v>
      </c>
      <c r="E34" s="28">
        <v>25000000000</v>
      </c>
      <c r="F34" s="28">
        <v>25000000000</v>
      </c>
      <c r="G34" s="82">
        <f t="shared" si="1"/>
        <v>0</v>
      </c>
      <c r="H34" s="21"/>
      <c r="I34" s="68"/>
    </row>
    <row r="35" spans="1:9" s="11" customFormat="1" ht="25.5" customHeight="1">
      <c r="A35" s="54" t="s">
        <v>44</v>
      </c>
      <c r="B35" s="61"/>
      <c r="C35" s="23"/>
      <c r="D35" s="23"/>
      <c r="E35" s="28">
        <f>SUM(E15:E34)</f>
        <v>297000100000</v>
      </c>
      <c r="F35" s="28">
        <f>SUM(F15:F34)</f>
        <v>297000100000</v>
      </c>
      <c r="G35" s="82">
        <f>SUM(G15:G34)</f>
        <v>0</v>
      </c>
      <c r="H35" s="21"/>
      <c r="I35" s="68"/>
    </row>
    <row r="36" spans="1:9" s="11" customFormat="1" ht="25.5" customHeight="1">
      <c r="A36" s="54" t="s">
        <v>92</v>
      </c>
      <c r="B36" s="61"/>
      <c r="C36" s="23"/>
      <c r="D36" s="23"/>
      <c r="E36" s="28">
        <f>E14+E35</f>
        <v>374061600000</v>
      </c>
      <c r="F36" s="28">
        <f>F14+F35</f>
        <v>374061600000</v>
      </c>
      <c r="G36" s="82">
        <f>G14+G35</f>
        <v>0</v>
      </c>
      <c r="H36" s="21"/>
      <c r="I36" s="68"/>
    </row>
    <row r="37" spans="1:9" s="11" customFormat="1" ht="25.5" customHeight="1">
      <c r="A37" s="54" t="s">
        <v>93</v>
      </c>
      <c r="B37" s="61"/>
      <c r="C37" s="23"/>
      <c r="D37" s="23"/>
      <c r="E37" s="28"/>
      <c r="F37" s="28"/>
      <c r="G37" s="79"/>
      <c r="H37" s="21"/>
      <c r="I37" s="68"/>
    </row>
    <row r="38" spans="1:9" s="11" customFormat="1" ht="25.5" customHeight="1">
      <c r="A38" s="57" t="s">
        <v>94</v>
      </c>
      <c r="B38" s="63"/>
      <c r="C38" s="22"/>
      <c r="D38" s="22"/>
      <c r="E38" s="28">
        <v>972183431.71</v>
      </c>
      <c r="F38" s="28"/>
      <c r="G38" s="28">
        <f>SUM(E38-F38)</f>
        <v>972183431.71</v>
      </c>
      <c r="H38" s="21"/>
      <c r="I38" s="70"/>
    </row>
    <row r="39" spans="1:9" s="11" customFormat="1" ht="25.5" customHeight="1">
      <c r="A39" s="57" t="s">
        <v>95</v>
      </c>
      <c r="B39" s="60"/>
      <c r="C39" s="19"/>
      <c r="D39" s="19"/>
      <c r="E39" s="28">
        <v>4315418610.77</v>
      </c>
      <c r="F39" s="28"/>
      <c r="G39" s="28">
        <f>SUM(E39-F39)</f>
        <v>4315418610.77</v>
      </c>
      <c r="H39" s="9"/>
      <c r="I39" s="71"/>
    </row>
    <row r="40" spans="1:9" s="11" customFormat="1" ht="30" customHeight="1">
      <c r="A40" s="57" t="s">
        <v>96</v>
      </c>
      <c r="B40" s="75"/>
      <c r="C40" s="85"/>
      <c r="D40" s="85"/>
      <c r="E40" s="28">
        <v>996275877</v>
      </c>
      <c r="F40" s="28"/>
      <c r="G40" s="28">
        <f>SUM(E40-F40)</f>
        <v>996275877</v>
      </c>
      <c r="H40" s="15"/>
      <c r="I40" s="71"/>
    </row>
    <row r="41" spans="1:9" s="11" customFormat="1" ht="30" customHeight="1">
      <c r="A41" s="57" t="s">
        <v>97</v>
      </c>
      <c r="B41" s="60"/>
      <c r="C41" s="19"/>
      <c r="D41" s="19"/>
      <c r="E41" s="28">
        <v>544196456</v>
      </c>
      <c r="F41" s="28"/>
      <c r="G41" s="28">
        <f>SUM(E41-F41)</f>
        <v>544196456</v>
      </c>
      <c r="H41" s="13"/>
      <c r="I41" s="71"/>
    </row>
    <row r="42" spans="1:9" s="11" customFormat="1" ht="30" customHeight="1">
      <c r="A42" s="57" t="s">
        <v>98</v>
      </c>
      <c r="B42" s="60"/>
      <c r="C42" s="19"/>
      <c r="D42" s="19"/>
      <c r="E42" s="28">
        <v>5708525855</v>
      </c>
      <c r="F42" s="28"/>
      <c r="G42" s="28">
        <f>SUM(E42-F42)</f>
        <v>5708525855</v>
      </c>
      <c r="H42" s="15"/>
      <c r="I42" s="71"/>
    </row>
    <row r="43" spans="1:9" s="11" customFormat="1" ht="25.5" customHeight="1">
      <c r="A43" s="57"/>
      <c r="B43" s="60"/>
      <c r="C43" s="19"/>
      <c r="D43" s="19"/>
      <c r="E43" s="28"/>
      <c r="F43" s="28"/>
      <c r="G43" s="28"/>
      <c r="H43" s="13"/>
      <c r="I43" s="71"/>
    </row>
    <row r="44" spans="1:9" s="11" customFormat="1" ht="23.25" customHeight="1">
      <c r="A44" s="20"/>
      <c r="B44" s="60"/>
      <c r="C44" s="19"/>
      <c r="D44" s="19"/>
      <c r="E44" s="28"/>
      <c r="F44" s="28"/>
      <c r="G44" s="28"/>
      <c r="H44" s="13"/>
      <c r="I44" s="71"/>
    </row>
    <row r="45" spans="1:9" s="18" customFormat="1" ht="35.25" customHeight="1">
      <c r="A45" s="17"/>
      <c r="B45" s="75"/>
      <c r="C45" s="16"/>
      <c r="D45" s="16"/>
      <c r="E45" s="28"/>
      <c r="F45" s="28"/>
      <c r="G45" s="28"/>
      <c r="H45" s="13"/>
      <c r="I45" s="71"/>
    </row>
    <row r="46" spans="1:9" s="11" customFormat="1" ht="35.25" customHeight="1">
      <c r="A46" s="17"/>
      <c r="B46" s="75"/>
      <c r="C46" s="16"/>
      <c r="D46" s="16"/>
      <c r="E46" s="28"/>
      <c r="F46" s="28"/>
      <c r="G46" s="28"/>
      <c r="H46" s="13"/>
      <c r="I46" s="12"/>
    </row>
    <row r="47" spans="1:9" s="11" customFormat="1" ht="24" customHeight="1">
      <c r="A47" s="14"/>
      <c r="B47" s="60"/>
      <c r="C47" s="10"/>
      <c r="D47" s="10"/>
      <c r="E47" s="28"/>
      <c r="F47" s="28"/>
      <c r="G47" s="28"/>
      <c r="H47" s="13"/>
      <c r="I47" s="12"/>
    </row>
    <row r="48" spans="1:9" s="11" customFormat="1" ht="19.5" customHeight="1">
      <c r="A48" s="14"/>
      <c r="B48" s="60"/>
      <c r="C48" s="10"/>
      <c r="D48" s="10"/>
      <c r="E48" s="28"/>
      <c r="F48" s="28"/>
      <c r="G48" s="28"/>
      <c r="H48" s="13"/>
      <c r="I48" s="12"/>
    </row>
    <row r="49" spans="1:9" s="11" customFormat="1" ht="19.5" customHeight="1">
      <c r="A49" s="14"/>
      <c r="B49" s="60"/>
      <c r="C49" s="10"/>
      <c r="D49" s="10"/>
      <c r="E49" s="28"/>
      <c r="F49" s="28"/>
      <c r="G49" s="28"/>
      <c r="H49" s="13"/>
      <c r="I49" s="12"/>
    </row>
    <row r="50" spans="1:9" s="11" customFormat="1" ht="19.5" customHeight="1">
      <c r="A50" s="14"/>
      <c r="B50" s="60"/>
      <c r="C50" s="10"/>
      <c r="D50" s="10"/>
      <c r="E50" s="28"/>
      <c r="F50" s="28"/>
      <c r="G50" s="28"/>
      <c r="H50" s="13"/>
      <c r="I50" s="12"/>
    </row>
    <row r="51" spans="1:9" s="11" customFormat="1" ht="19.5" customHeight="1">
      <c r="A51" s="14"/>
      <c r="B51" s="60"/>
      <c r="C51" s="10"/>
      <c r="D51" s="10"/>
      <c r="E51" s="28"/>
      <c r="F51" s="28"/>
      <c r="G51" s="28"/>
      <c r="H51" s="13"/>
      <c r="I51" s="12"/>
    </row>
    <row r="52" spans="1:9" s="11" customFormat="1" ht="19.5" customHeight="1">
      <c r="A52" s="14"/>
      <c r="B52" s="60"/>
      <c r="C52" s="10"/>
      <c r="D52" s="10"/>
      <c r="E52" s="28"/>
      <c r="F52" s="28"/>
      <c r="G52" s="28"/>
      <c r="H52" s="13"/>
      <c r="I52" s="12"/>
    </row>
    <row r="53" spans="1:9" s="11" customFormat="1" ht="19.5" customHeight="1">
      <c r="A53" s="14"/>
      <c r="B53" s="60"/>
      <c r="C53" s="10"/>
      <c r="D53" s="10"/>
      <c r="E53" s="28"/>
      <c r="F53" s="28"/>
      <c r="G53" s="28"/>
      <c r="H53" s="13"/>
      <c r="I53" s="12"/>
    </row>
    <row r="54" spans="1:9" s="11" customFormat="1" ht="19.5" customHeight="1">
      <c r="A54" s="14"/>
      <c r="B54" s="60"/>
      <c r="C54" s="10"/>
      <c r="D54" s="10"/>
      <c r="E54" s="28"/>
      <c r="F54" s="28"/>
      <c r="G54" s="28"/>
      <c r="H54" s="13"/>
      <c r="I54" s="12"/>
    </row>
    <row r="55" spans="1:9" s="11" customFormat="1" ht="19.5" customHeight="1">
      <c r="A55" s="14"/>
      <c r="B55" s="60"/>
      <c r="C55" s="10"/>
      <c r="D55" s="10"/>
      <c r="E55" s="28"/>
      <c r="F55" s="28"/>
      <c r="G55" s="28"/>
      <c r="H55" s="13"/>
      <c r="I55" s="12"/>
    </row>
    <row r="56" spans="1:9" s="11" customFormat="1" ht="19.5" customHeight="1">
      <c r="A56" s="14"/>
      <c r="B56" s="60"/>
      <c r="C56" s="10"/>
      <c r="D56" s="10"/>
      <c r="E56" s="28"/>
      <c r="F56" s="28"/>
      <c r="G56" s="28"/>
      <c r="H56" s="13"/>
      <c r="I56" s="12"/>
    </row>
    <row r="57" spans="1:9" s="11" customFormat="1" ht="19.5" customHeight="1">
      <c r="A57" s="14"/>
      <c r="B57" s="60"/>
      <c r="C57" s="10"/>
      <c r="D57" s="10"/>
      <c r="E57" s="28"/>
      <c r="F57" s="28"/>
      <c r="G57" s="28"/>
      <c r="H57" s="13"/>
      <c r="I57" s="12"/>
    </row>
    <row r="58" spans="1:9" s="11" customFormat="1" ht="19.5" customHeight="1">
      <c r="A58" s="14"/>
      <c r="B58" s="60"/>
      <c r="C58" s="10"/>
      <c r="D58" s="10"/>
      <c r="E58" s="28"/>
      <c r="F58" s="28"/>
      <c r="G58" s="28"/>
      <c r="H58" s="13"/>
      <c r="I58" s="12"/>
    </row>
    <row r="59" spans="1:9" s="5" customFormat="1" ht="25.5" customHeight="1">
      <c r="A59" s="72" t="s">
        <v>102</v>
      </c>
      <c r="B59" s="60"/>
      <c r="C59" s="10"/>
      <c r="D59" s="10"/>
      <c r="E59" s="28">
        <f>SUM(E38:E42)</f>
        <v>12536600230.48</v>
      </c>
      <c r="F59" s="82">
        <f>SUM(F38:F40)</f>
        <v>0</v>
      </c>
      <c r="G59" s="28">
        <f>SUM(G38:G42)</f>
        <v>12536600230.48</v>
      </c>
      <c r="H59" s="82">
        <f>SUM(H38:H40)</f>
        <v>0</v>
      </c>
      <c r="I59" s="8"/>
    </row>
    <row r="60" spans="1:9" s="5" customFormat="1" ht="25.5" customHeight="1">
      <c r="A60" s="73" t="s">
        <v>100</v>
      </c>
      <c r="B60" s="76"/>
      <c r="C60" s="7"/>
      <c r="D60" s="7"/>
      <c r="E60" s="78">
        <f>E59+E36</f>
        <v>386598200230.48</v>
      </c>
      <c r="F60" s="78">
        <f>F59+F36</f>
        <v>374061600000</v>
      </c>
      <c r="G60" s="78">
        <f>G59+G36</f>
        <v>12536600230.48</v>
      </c>
      <c r="H60" s="83">
        <f>H59+H36</f>
        <v>0</v>
      </c>
      <c r="I60" s="6"/>
    </row>
    <row r="61" ht="16.5">
      <c r="D61" s="4"/>
    </row>
    <row r="65" spans="5:8" ht="16.5">
      <c r="E65" s="3"/>
      <c r="F65" s="3"/>
      <c r="G65" s="3"/>
      <c r="H65" s="3"/>
    </row>
  </sheetData>
  <sheetProtection/>
  <mergeCells count="8">
    <mergeCell ref="I21:I22"/>
    <mergeCell ref="A4:A5"/>
    <mergeCell ref="B4:B5"/>
    <mergeCell ref="C4:D4"/>
    <mergeCell ref="E4:G4"/>
    <mergeCell ref="H4:H5"/>
    <mergeCell ref="I4:I5"/>
    <mergeCell ref="I15:I17"/>
  </mergeCells>
  <printOptions horizontalCentered="1"/>
  <pageMargins left="0.5118110236220472" right="0.5118110236220472" top="0.7874015748031497" bottom="0.9055118110236221" header="0.3937007874015748" footer="0.1968503937007874"/>
  <pageSetup firstPageNumber="246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會計決算處公務會計科林惠敏</cp:lastModifiedBy>
  <cp:lastPrinted>2018-04-16T08:11:02Z</cp:lastPrinted>
  <dcterms:created xsi:type="dcterms:W3CDTF">2017-04-25T08:20:14Z</dcterms:created>
  <dcterms:modified xsi:type="dcterms:W3CDTF">2018-04-16T08:11:30Z</dcterms:modified>
  <cp:category/>
  <cp:version/>
  <cp:contentType/>
  <cp:contentStatus/>
</cp:coreProperties>
</file>