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50.24\q1\107年度決算\院編版\第一冊\調格式-ok\"/>
    </mc:Choice>
  </mc:AlternateContent>
  <bookViews>
    <workbookView xWindow="0" yWindow="0" windowWidth="24000" windowHeight="8565"/>
  </bookViews>
  <sheets>
    <sheet name="歲入出簡明表" sheetId="1" r:id="rId1"/>
  </sheets>
  <definedNames>
    <definedName name="_xlnm.Print_Area" localSheetId="0">歲入出簡明表!$A$1:$F$25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  <c r="D10" i="1"/>
  <c r="E10" i="1" s="1"/>
  <c r="D11" i="1"/>
  <c r="E11" i="1" s="1"/>
  <c r="F12" i="1"/>
  <c r="D15" i="1"/>
  <c r="B14" i="1"/>
  <c r="D16" i="1"/>
  <c r="E16" i="1" s="1"/>
  <c r="D18" i="1"/>
  <c r="E18" i="1" s="1"/>
  <c r="D19" i="1"/>
  <c r="E19" i="1" s="1"/>
  <c r="D20" i="1"/>
  <c r="E20" i="1" s="1"/>
  <c r="D22" i="1"/>
  <c r="E22" i="1" s="1"/>
  <c r="D23" i="1"/>
  <c r="E23" i="1" s="1"/>
  <c r="E15" i="1" l="1"/>
  <c r="B25" i="1"/>
  <c r="F7" i="1"/>
  <c r="F9" i="1"/>
  <c r="F11" i="1"/>
  <c r="D21" i="1"/>
  <c r="E21" i="1" s="1"/>
  <c r="D17" i="1"/>
  <c r="E17" i="1" s="1"/>
  <c r="C14" i="1"/>
  <c r="D12" i="1"/>
  <c r="E12" i="1" s="1"/>
  <c r="F10" i="1"/>
  <c r="D8" i="1"/>
  <c r="F8" i="1"/>
  <c r="D9" i="1"/>
  <c r="E9" i="1" s="1"/>
  <c r="F20" i="1" l="1"/>
  <c r="F14" i="1"/>
  <c r="F18" i="1"/>
  <c r="F22" i="1"/>
  <c r="F16" i="1"/>
  <c r="C25" i="1"/>
  <c r="D25" i="1" s="1"/>
  <c r="E25" i="1" s="1"/>
  <c r="E8" i="1"/>
  <c r="D7" i="1"/>
  <c r="E7" i="1" s="1"/>
  <c r="F15" i="1"/>
  <c r="F23" i="1"/>
  <c r="F17" i="1"/>
  <c r="D14" i="1"/>
  <c r="E14" i="1" s="1"/>
  <c r="F19" i="1"/>
  <c r="F21" i="1"/>
</calcChain>
</file>

<file path=xl/sharedStrings.xml><?xml version="1.0" encoding="utf-8"?>
<sst xmlns="http://schemas.openxmlformats.org/spreadsheetml/2006/main" count="29" uniqueCount="29">
  <si>
    <t>三、歲入歲出餘絀</t>
    <phoneticPr fontId="6" type="noConversion"/>
  </si>
  <si>
    <r>
      <t xml:space="preserve">    8.</t>
    </r>
    <r>
      <rPr>
        <sz val="12"/>
        <color indexed="8"/>
        <rFont val="新細明體"/>
        <family val="1"/>
        <charset val="136"/>
      </rPr>
      <t>債務支出</t>
    </r>
    <phoneticPr fontId="6" type="noConversion"/>
  </si>
  <si>
    <r>
      <t xml:space="preserve">    7.</t>
    </r>
    <r>
      <rPr>
        <sz val="12"/>
        <color indexed="8"/>
        <rFont val="新細明體"/>
        <family val="1"/>
        <charset val="136"/>
      </rPr>
      <t>退休撫卹支出</t>
    </r>
    <phoneticPr fontId="6" type="noConversion"/>
  </si>
  <si>
    <r>
      <t xml:space="preserve"> </t>
    </r>
    <r>
      <rPr>
        <sz val="12"/>
        <color indexed="8"/>
        <rFont val="新細明體"/>
        <family val="1"/>
        <charset val="136"/>
      </rPr>
      <t xml:space="preserve">   6.</t>
    </r>
    <r>
      <rPr>
        <sz val="11"/>
        <color indexed="8"/>
        <rFont val="新細明體"/>
        <family val="1"/>
        <charset val="136"/>
      </rPr>
      <t>社區發展及環境保護支出</t>
    </r>
    <phoneticPr fontId="6" type="noConversion"/>
  </si>
  <si>
    <r>
      <t xml:space="preserve">    5.</t>
    </r>
    <r>
      <rPr>
        <sz val="12"/>
        <color indexed="8"/>
        <rFont val="新細明體"/>
        <family val="1"/>
        <charset val="136"/>
      </rPr>
      <t>社會福利支出</t>
    </r>
    <phoneticPr fontId="6" type="noConversion"/>
  </si>
  <si>
    <r>
      <t xml:space="preserve">    4.</t>
    </r>
    <r>
      <rPr>
        <sz val="12"/>
        <color indexed="8"/>
        <rFont val="新細明體"/>
        <family val="1"/>
        <charset val="136"/>
      </rPr>
      <t>經濟發展支出</t>
    </r>
    <phoneticPr fontId="6" type="noConversion"/>
  </si>
  <si>
    <r>
      <t xml:space="preserve">    3.</t>
    </r>
    <r>
      <rPr>
        <sz val="12"/>
        <color indexed="8"/>
        <rFont val="新細明體"/>
        <family val="1"/>
        <charset val="136"/>
      </rPr>
      <t>教育科學文化支出</t>
    </r>
    <phoneticPr fontId="6" type="noConversion"/>
  </si>
  <si>
    <r>
      <t xml:space="preserve">    2.</t>
    </r>
    <r>
      <rPr>
        <sz val="12"/>
        <color indexed="8"/>
        <rFont val="新細明體"/>
        <family val="1"/>
        <charset val="136"/>
      </rPr>
      <t>國防支出</t>
    </r>
    <phoneticPr fontId="6" type="noConversion"/>
  </si>
  <si>
    <r>
      <t xml:space="preserve">    1.</t>
    </r>
    <r>
      <rPr>
        <sz val="12"/>
        <color indexed="8"/>
        <rFont val="新細明體"/>
        <family val="1"/>
        <charset val="136"/>
      </rPr>
      <t>一般政務支出</t>
    </r>
    <phoneticPr fontId="6" type="noConversion"/>
  </si>
  <si>
    <t>二、歲出合計</t>
    <phoneticPr fontId="6" type="noConversion"/>
  </si>
  <si>
    <r>
      <t xml:space="preserve">    5.</t>
    </r>
    <r>
      <rPr>
        <sz val="12"/>
        <color indexed="8"/>
        <rFont val="新細明體"/>
        <family val="1"/>
        <charset val="136"/>
      </rPr>
      <t>其他收入</t>
    </r>
    <phoneticPr fontId="6" type="noConversion"/>
  </si>
  <si>
    <r>
      <t xml:space="preserve">    4.</t>
    </r>
    <r>
      <rPr>
        <sz val="12"/>
        <color indexed="8"/>
        <rFont val="新細明體"/>
        <family val="1"/>
        <charset val="136"/>
      </rPr>
      <t>財產收入</t>
    </r>
    <phoneticPr fontId="6" type="noConversion"/>
  </si>
  <si>
    <r>
      <t xml:space="preserve">    3.</t>
    </r>
    <r>
      <rPr>
        <sz val="12"/>
        <color indexed="8"/>
        <rFont val="新細明體"/>
        <family val="1"/>
        <charset val="136"/>
      </rPr>
      <t>規費及罰款收入</t>
    </r>
    <phoneticPr fontId="6" type="noConversion"/>
  </si>
  <si>
    <r>
      <t xml:space="preserve">    2.</t>
    </r>
    <r>
      <rPr>
        <sz val="12"/>
        <color indexed="8"/>
        <rFont val="新細明體"/>
        <family val="1"/>
        <charset val="136"/>
      </rPr>
      <t>營業盈餘及事業收入</t>
    </r>
    <phoneticPr fontId="6" type="noConversion"/>
  </si>
  <si>
    <r>
      <t xml:space="preserve">    1.</t>
    </r>
    <r>
      <rPr>
        <sz val="12"/>
        <color indexed="8"/>
        <rFont val="新細明體"/>
        <family val="1"/>
        <charset val="136"/>
      </rPr>
      <t>稅課收入</t>
    </r>
    <phoneticPr fontId="6" type="noConversion"/>
  </si>
  <si>
    <t>一、歲入合計</t>
    <phoneticPr fontId="6" type="noConversion"/>
  </si>
  <si>
    <t>總額％</t>
  </si>
  <si>
    <t>占決算</t>
    <phoneticPr fontId="6" type="noConversion"/>
  </si>
  <si>
    <t>增減％</t>
  </si>
  <si>
    <t>比 較 增 減 數</t>
    <phoneticPr fontId="6" type="noConversion"/>
  </si>
  <si>
    <t>決     算     數</t>
    <phoneticPr fontId="6" type="noConversion"/>
  </si>
  <si>
    <t>預     算    數</t>
    <phoneticPr fontId="6" type="noConversion"/>
  </si>
  <si>
    <t>項           目</t>
    <phoneticPr fontId="6" type="noConversion"/>
  </si>
  <si>
    <t>百  分  比</t>
    <phoneticPr fontId="6" type="noConversion"/>
  </si>
  <si>
    <t>單位：新臺幣元</t>
    <phoneticPr fontId="6" type="noConversion"/>
  </si>
  <si>
    <t xml:space="preserve">            中華民國107年度</t>
    <phoneticPr fontId="6" type="noConversion"/>
  </si>
  <si>
    <t>歲入歲出簡明比較分析表</t>
    <phoneticPr fontId="6" type="noConversion"/>
  </si>
  <si>
    <t>中央政府總決算</t>
    <phoneticPr fontId="6" type="noConversion"/>
  </si>
  <si>
    <r>
      <t xml:space="preserve">    9.</t>
    </r>
    <r>
      <rPr>
        <sz val="12"/>
        <color indexed="8"/>
        <rFont val="新細明體"/>
        <family val="1"/>
        <charset val="136"/>
      </rPr>
      <t>補助及其他支出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</si>
</sst>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_-\ #,##0.0;\-\ #,##0.0;_-* &quot;-&quot;;_-@_-"/>
    <numFmt numFmtId="177" formatCode="#,##0.00;\-#,##0.00;&quot;…&quot;"/>
    <numFmt numFmtId="178" formatCode="#,##0.00;[Red]\-#,##0.00;&quot;…&quot;"/>
    <numFmt numFmtId="179" formatCode="#,##0.0;\-#,##0.0;&quot;…&quot;"/>
  </numFmts>
  <fonts count="22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</font>
    <font>
      <b/>
      <sz val="14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ajor"/>
    </font>
    <font>
      <sz val="12"/>
      <color indexed="8"/>
      <name val="新細明體"/>
      <family val="1"/>
      <charset val="136"/>
    </font>
    <font>
      <sz val="11"/>
      <color theme="1"/>
      <name val="新細明體"/>
      <family val="1"/>
      <charset val="136"/>
      <scheme val="major"/>
    </font>
    <font>
      <sz val="11"/>
      <color indexed="8"/>
      <name val="新細明體"/>
      <family val="1"/>
      <charset val="136"/>
    </font>
    <font>
      <b/>
      <sz val="12"/>
      <color theme="1"/>
      <name val="Arial"/>
      <family val="2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u/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  <font>
      <u/>
      <sz val="11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b/>
      <sz val="9.5"/>
      <color theme="1"/>
      <name val="Arial"/>
      <family val="2"/>
    </font>
    <font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vertical="top"/>
    </xf>
    <xf numFmtId="0" fontId="5" fillId="0" borderId="3" xfId="1" quotePrefix="1" applyFont="1" applyBorder="1" applyAlignment="1">
      <alignment horizontal="left"/>
    </xf>
    <xf numFmtId="0" fontId="7" fillId="0" borderId="4" xfId="1" applyFont="1" applyBorder="1"/>
    <xf numFmtId="0" fontId="8" fillId="0" borderId="4" xfId="1" applyFont="1" applyBorder="1"/>
    <xf numFmtId="0" fontId="10" fillId="0" borderId="4" xfId="1" applyFont="1" applyBorder="1"/>
    <xf numFmtId="0" fontId="5" fillId="0" borderId="4" xfId="1" applyFont="1" applyBorder="1"/>
    <xf numFmtId="0" fontId="12" fillId="0" borderId="4" xfId="1" applyFont="1" applyBorder="1" applyAlignment="1">
      <alignment horizontal="center"/>
    </xf>
    <xf numFmtId="0" fontId="8" fillId="0" borderId="4" xfId="1" applyFont="1" applyBorder="1" applyAlignment="1">
      <alignment horizontal="left"/>
    </xf>
    <xf numFmtId="0" fontId="13" fillId="0" borderId="0" xfId="1" applyFont="1"/>
    <xf numFmtId="0" fontId="14" fillId="0" borderId="1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0" xfId="1" applyFont="1" applyBorder="1" applyAlignment="1">
      <alignment horizontal="centerContinuous" vertical="center"/>
    </xf>
    <xf numFmtId="0" fontId="14" fillId="0" borderId="0" xfId="1" applyFont="1"/>
    <xf numFmtId="0" fontId="14" fillId="0" borderId="1" xfId="1" applyFont="1" applyBorder="1" applyAlignment="1">
      <alignment horizontal="right"/>
    </xf>
    <xf numFmtId="0" fontId="14" fillId="0" borderId="1" xfId="1" applyFont="1" applyBorder="1" applyAlignment="1">
      <alignment horizontal="centerContinuous"/>
    </xf>
    <xf numFmtId="0" fontId="13" fillId="0" borderId="1" xfId="1" applyFont="1" applyBorder="1" applyAlignment="1">
      <alignment horizontal="left"/>
    </xf>
    <xf numFmtId="0" fontId="14" fillId="0" borderId="1" xfId="1" applyFont="1" applyBorder="1"/>
    <xf numFmtId="0" fontId="15" fillId="0" borderId="0" xfId="1" applyFont="1" applyAlignment="1">
      <alignment horizontal="centerContinuous"/>
    </xf>
    <xf numFmtId="0" fontId="16" fillId="0" borderId="0" xfId="1" applyFont="1" applyAlignment="1">
      <alignment horizontal="centerContinuous"/>
    </xf>
    <xf numFmtId="0" fontId="17" fillId="0" borderId="0" xfId="1" applyFont="1" applyAlignment="1">
      <alignment horizontal="centerContinuous"/>
    </xf>
    <xf numFmtId="0" fontId="18" fillId="0" borderId="0" xfId="1" applyFont="1" applyAlignment="1">
      <alignment horizontal="centerContinuous"/>
    </xf>
    <xf numFmtId="0" fontId="19" fillId="0" borderId="0" xfId="1" applyFont="1" applyAlignment="1">
      <alignment horizontal="centerContinuous" vertical="top"/>
    </xf>
    <xf numFmtId="0" fontId="14" fillId="0" borderId="6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178" fontId="20" fillId="0" borderId="4" xfId="1" applyNumberFormat="1" applyFont="1" applyBorder="1" applyAlignment="1">
      <alignment horizontal="right"/>
    </xf>
    <xf numFmtId="177" fontId="20" fillId="0" borderId="4" xfId="1" applyNumberFormat="1" applyFont="1" applyBorder="1" applyAlignment="1">
      <alignment horizontal="right"/>
    </xf>
    <xf numFmtId="176" fontId="20" fillId="0" borderId="4" xfId="1" applyNumberFormat="1" applyFont="1" applyBorder="1" applyAlignment="1">
      <alignment horizontal="right"/>
    </xf>
    <xf numFmtId="179" fontId="20" fillId="0" borderId="0" xfId="1" applyNumberFormat="1" applyFont="1" applyAlignment="1">
      <alignment horizontal="right"/>
    </xf>
    <xf numFmtId="178" fontId="21" fillId="0" borderId="4" xfId="1" applyNumberFormat="1" applyFont="1" applyBorder="1" applyAlignment="1">
      <alignment horizontal="right"/>
    </xf>
    <xf numFmtId="177" fontId="21" fillId="0" borderId="4" xfId="1" applyNumberFormat="1" applyFont="1" applyBorder="1" applyAlignment="1">
      <alignment horizontal="right"/>
    </xf>
    <xf numFmtId="176" fontId="21" fillId="0" borderId="4" xfId="1" applyNumberFormat="1" applyFont="1" applyBorder="1" applyAlignment="1">
      <alignment horizontal="right"/>
    </xf>
    <xf numFmtId="179" fontId="21" fillId="0" borderId="0" xfId="1" applyNumberFormat="1" applyFont="1" applyAlignment="1">
      <alignment horizontal="right"/>
    </xf>
    <xf numFmtId="179" fontId="21" fillId="0" borderId="4" xfId="1" applyNumberFormat="1" applyFont="1" applyBorder="1" applyAlignment="1">
      <alignment horizontal="right"/>
    </xf>
    <xf numFmtId="178" fontId="21" fillId="0" borderId="0" xfId="1" applyNumberFormat="1" applyFont="1" applyAlignment="1">
      <alignment horizontal="right"/>
    </xf>
    <xf numFmtId="177" fontId="20" fillId="0" borderId="3" xfId="1" applyNumberFormat="1" applyFont="1" applyBorder="1" applyAlignment="1">
      <alignment horizontal="right"/>
    </xf>
    <xf numFmtId="176" fontId="20" fillId="0" borderId="2" xfId="1" applyNumberFormat="1" applyFont="1" applyBorder="1" applyAlignment="1">
      <alignment horizontal="right"/>
    </xf>
    <xf numFmtId="41" fontId="20" fillId="0" borderId="1" xfId="1" applyNumberFormat="1" applyFont="1" applyBorder="1" applyAlignment="1">
      <alignment horizontal="right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D20" sqref="D20"/>
    </sheetView>
  </sheetViews>
  <sheetFormatPr defaultColWidth="8.875" defaultRowHeight="16.5" x14ac:dyDescent="0.25"/>
  <cols>
    <col min="1" max="1" width="26" style="1" customWidth="1"/>
    <col min="2" max="3" width="18.625" style="1" customWidth="1"/>
    <col min="4" max="4" width="17.875" style="1" customWidth="1"/>
    <col min="5" max="5" width="6.25" style="1" customWidth="1"/>
    <col min="6" max="6" width="6.75" style="1" customWidth="1"/>
    <col min="7" max="8" width="8.875" style="1" customWidth="1"/>
    <col min="9" max="16384" width="8.875" style="1"/>
  </cols>
  <sheetData>
    <row r="1" spans="1:6" s="11" customFormat="1" ht="24" customHeight="1" x14ac:dyDescent="0.25">
      <c r="A1" s="26" t="s">
        <v>27</v>
      </c>
      <c r="B1" s="25"/>
      <c r="C1" s="24"/>
      <c r="D1" s="24"/>
      <c r="E1" s="24"/>
      <c r="F1" s="24"/>
    </row>
    <row r="2" spans="1:6" s="11" customFormat="1" ht="18.75" customHeight="1" x14ac:dyDescent="0.4">
      <c r="A2" s="23" t="s">
        <v>26</v>
      </c>
      <c r="B2" s="22"/>
      <c r="C2" s="22"/>
      <c r="D2" s="22"/>
      <c r="E2" s="22"/>
      <c r="F2" s="22"/>
    </row>
    <row r="3" spans="1:6" s="17" customFormat="1" ht="15.75" customHeight="1" x14ac:dyDescent="0.25">
      <c r="A3" s="21"/>
      <c r="B3" s="20" t="s">
        <v>25</v>
      </c>
      <c r="C3" s="19"/>
      <c r="D3" s="19"/>
      <c r="E3" s="19"/>
      <c r="F3" s="18" t="s">
        <v>24</v>
      </c>
    </row>
    <row r="4" spans="1:6" s="11" customFormat="1" ht="20.100000000000001" customHeight="1" x14ac:dyDescent="0.25">
      <c r="A4" s="15"/>
      <c r="B4" s="15"/>
      <c r="C4" s="15"/>
      <c r="D4" s="15"/>
      <c r="E4" s="16" t="s">
        <v>23</v>
      </c>
      <c r="F4" s="16"/>
    </row>
    <row r="5" spans="1:6" s="11" customFormat="1" ht="19.5" customHeight="1" x14ac:dyDescent="0.25">
      <c r="A5" s="15" t="s">
        <v>22</v>
      </c>
      <c r="B5" s="15" t="s">
        <v>21</v>
      </c>
      <c r="C5" s="15" t="s">
        <v>20</v>
      </c>
      <c r="D5" s="15" t="s">
        <v>19</v>
      </c>
      <c r="E5" s="27" t="s">
        <v>18</v>
      </c>
      <c r="F5" s="14" t="s">
        <v>17</v>
      </c>
    </row>
    <row r="6" spans="1:6" s="11" customFormat="1" x14ac:dyDescent="0.25">
      <c r="A6" s="13"/>
      <c r="B6" s="13"/>
      <c r="C6" s="13"/>
      <c r="D6" s="13"/>
      <c r="E6" s="28"/>
      <c r="F6" s="12" t="s">
        <v>16</v>
      </c>
    </row>
    <row r="7" spans="1:6" ht="33" customHeight="1" x14ac:dyDescent="0.3">
      <c r="A7" s="8" t="s">
        <v>15</v>
      </c>
      <c r="B7" s="29">
        <f>SUM(B8:B12)</f>
        <v>1919376256000</v>
      </c>
      <c r="C7" s="29">
        <f>SUM(C8:C12)</f>
        <v>2017735639124.6702</v>
      </c>
      <c r="D7" s="30">
        <f>SUM(D8:D12)</f>
        <v>98359383124.670013</v>
      </c>
      <c r="E7" s="31">
        <f t="shared" ref="E7:E12" si="0">(D7*100/B7)</f>
        <v>5.1245493330032117</v>
      </c>
      <c r="F7" s="32">
        <f>C7*100/C7</f>
        <v>100.00000000000001</v>
      </c>
    </row>
    <row r="8" spans="1:6" ht="33" customHeight="1" x14ac:dyDescent="0.25">
      <c r="A8" s="10" t="s">
        <v>14</v>
      </c>
      <c r="B8" s="33">
        <v>1577495000000</v>
      </c>
      <c r="C8" s="33">
        <v>1639216917520</v>
      </c>
      <c r="D8" s="34">
        <f>C8-B8</f>
        <v>61721917520</v>
      </c>
      <c r="E8" s="35">
        <f t="shared" si="0"/>
        <v>3.9126537656220779</v>
      </c>
      <c r="F8" s="36">
        <f>C8*100/$C$7</f>
        <v>81.240420485962261</v>
      </c>
    </row>
    <row r="9" spans="1:6" ht="33" customHeight="1" x14ac:dyDescent="0.25">
      <c r="A9" s="10" t="s">
        <v>13</v>
      </c>
      <c r="B9" s="33">
        <v>224808487000</v>
      </c>
      <c r="C9" s="33">
        <v>238257217283.39001</v>
      </c>
      <c r="D9" s="34">
        <f>C9-B9</f>
        <v>13448730283.390015</v>
      </c>
      <c r="E9" s="35">
        <f t="shared" si="0"/>
        <v>5.9823054115345808</v>
      </c>
      <c r="F9" s="36">
        <f>C9*100/$C$7</f>
        <v>11.808148335366186</v>
      </c>
    </row>
    <row r="10" spans="1:6" ht="33" customHeight="1" x14ac:dyDescent="0.25">
      <c r="A10" s="10" t="s">
        <v>12</v>
      </c>
      <c r="B10" s="33">
        <v>80749100000</v>
      </c>
      <c r="C10" s="33">
        <v>97051720357</v>
      </c>
      <c r="D10" s="34">
        <f>C10-B10</f>
        <v>16302620357</v>
      </c>
      <c r="E10" s="35">
        <f t="shared" si="0"/>
        <v>20.189228557346151</v>
      </c>
      <c r="F10" s="36">
        <f>C10*100/$C$7</f>
        <v>4.8099324051738899</v>
      </c>
    </row>
    <row r="11" spans="1:6" ht="33" customHeight="1" x14ac:dyDescent="0.25">
      <c r="A11" s="10" t="s">
        <v>11</v>
      </c>
      <c r="B11" s="33">
        <v>25978559000</v>
      </c>
      <c r="C11" s="33">
        <v>29601711929</v>
      </c>
      <c r="D11" s="34">
        <f>C11-B11</f>
        <v>3623152929</v>
      </c>
      <c r="E11" s="35">
        <f t="shared" si="0"/>
        <v>13.946704776812293</v>
      </c>
      <c r="F11" s="36">
        <f>C11*100/$C$7</f>
        <v>1.4670758326815179</v>
      </c>
    </row>
    <row r="12" spans="1:6" ht="33" customHeight="1" x14ac:dyDescent="0.25">
      <c r="A12" s="10" t="s">
        <v>10</v>
      </c>
      <c r="B12" s="33">
        <v>10345110000</v>
      </c>
      <c r="C12" s="33">
        <v>13608072035.280001</v>
      </c>
      <c r="D12" s="34">
        <f>C12-B12</f>
        <v>3262962035.2800007</v>
      </c>
      <c r="E12" s="35">
        <f t="shared" si="0"/>
        <v>31.541105268866165</v>
      </c>
      <c r="F12" s="36">
        <f>C12*100/$C$7</f>
        <v>0.67442294081614307</v>
      </c>
    </row>
    <row r="13" spans="1:6" ht="31.7" customHeight="1" x14ac:dyDescent="0.25">
      <c r="A13" s="9"/>
      <c r="B13" s="33"/>
      <c r="C13" s="33"/>
      <c r="D13" s="33"/>
      <c r="E13" s="37"/>
      <c r="F13" s="36"/>
    </row>
    <row r="14" spans="1:6" ht="33" customHeight="1" x14ac:dyDescent="0.3">
      <c r="A14" s="8" t="s">
        <v>9</v>
      </c>
      <c r="B14" s="29">
        <f>SUM(B15:B23)</f>
        <v>1966862309000</v>
      </c>
      <c r="C14" s="29">
        <f>SUM(C15:C23)</f>
        <v>1909711907638</v>
      </c>
      <c r="D14" s="30">
        <f>SUM(D15:D23)</f>
        <v>-57150401362</v>
      </c>
      <c r="E14" s="31">
        <f t="shared" ref="E14:E23" si="1">(D14*100/B14)</f>
        <v>-2.9056635586787278</v>
      </c>
      <c r="F14" s="32">
        <f>C14*100/C14</f>
        <v>100</v>
      </c>
    </row>
    <row r="15" spans="1:6" ht="33" customHeight="1" x14ac:dyDescent="0.25">
      <c r="A15" s="6" t="s">
        <v>8</v>
      </c>
      <c r="B15" s="33">
        <v>190794014000</v>
      </c>
      <c r="C15" s="33">
        <v>185065504037</v>
      </c>
      <c r="D15" s="34">
        <f t="shared" ref="D15:D23" si="2">C15-B15</f>
        <v>-5728509963</v>
      </c>
      <c r="E15" s="35">
        <f t="shared" si="1"/>
        <v>-3.0024579088733883</v>
      </c>
      <c r="F15" s="36">
        <f t="shared" ref="F15:F23" si="3">C15*100/$C$14</f>
        <v>9.6907550975003147</v>
      </c>
    </row>
    <row r="16" spans="1:6" ht="33" customHeight="1" x14ac:dyDescent="0.25">
      <c r="A16" s="6" t="s">
        <v>7</v>
      </c>
      <c r="B16" s="33">
        <v>315921458000</v>
      </c>
      <c r="C16" s="33">
        <v>313741616361</v>
      </c>
      <c r="D16" s="34">
        <f t="shared" si="2"/>
        <v>-2179841639</v>
      </c>
      <c r="E16" s="35">
        <f t="shared" si="1"/>
        <v>-0.68999480212578657</v>
      </c>
      <c r="F16" s="36">
        <f t="shared" si="3"/>
        <v>16.428740644396299</v>
      </c>
    </row>
    <row r="17" spans="1:6" ht="33" customHeight="1" x14ac:dyDescent="0.25">
      <c r="A17" s="6" t="s">
        <v>6</v>
      </c>
      <c r="B17" s="33">
        <v>396029921000</v>
      </c>
      <c r="C17" s="33">
        <v>386911646648</v>
      </c>
      <c r="D17" s="34">
        <f t="shared" si="2"/>
        <v>-9118274352</v>
      </c>
      <c r="E17" s="35">
        <f t="shared" si="1"/>
        <v>-2.3024205668540887</v>
      </c>
      <c r="F17" s="36">
        <f t="shared" si="3"/>
        <v>20.260210197178179</v>
      </c>
    </row>
    <row r="18" spans="1:6" ht="33" customHeight="1" x14ac:dyDescent="0.25">
      <c r="A18" s="6" t="s">
        <v>5</v>
      </c>
      <c r="B18" s="33">
        <v>235499437000</v>
      </c>
      <c r="C18" s="33">
        <v>233095948655</v>
      </c>
      <c r="D18" s="34">
        <f t="shared" si="2"/>
        <v>-2403488345</v>
      </c>
      <c r="E18" s="35">
        <f t="shared" si="1"/>
        <v>-1.0205919706720998</v>
      </c>
      <c r="F18" s="36">
        <f t="shared" si="3"/>
        <v>12.205817417942448</v>
      </c>
    </row>
    <row r="19" spans="1:6" ht="33" customHeight="1" x14ac:dyDescent="0.25">
      <c r="A19" s="6" t="s">
        <v>4</v>
      </c>
      <c r="B19" s="33">
        <v>490992437000</v>
      </c>
      <c r="C19" s="33">
        <v>487377072127</v>
      </c>
      <c r="D19" s="34">
        <f t="shared" si="2"/>
        <v>-3615364873</v>
      </c>
      <c r="E19" s="35">
        <f t="shared" si="1"/>
        <v>-0.73633820005256012</v>
      </c>
      <c r="F19" s="36">
        <f t="shared" si="3"/>
        <v>25.520973617942477</v>
      </c>
    </row>
    <row r="20" spans="1:6" ht="33" customHeight="1" x14ac:dyDescent="0.25">
      <c r="A20" s="7" t="s">
        <v>3</v>
      </c>
      <c r="B20" s="33">
        <v>18316122000</v>
      </c>
      <c r="C20" s="33">
        <v>18003496248</v>
      </c>
      <c r="D20" s="34">
        <f t="shared" si="2"/>
        <v>-312625752</v>
      </c>
      <c r="E20" s="35">
        <f t="shared" si="1"/>
        <v>-1.7068337500700204</v>
      </c>
      <c r="F20" s="36">
        <f t="shared" si="3"/>
        <v>0.94273362259480109</v>
      </c>
    </row>
    <row r="21" spans="1:6" ht="33" customHeight="1" x14ac:dyDescent="0.25">
      <c r="A21" s="6" t="s">
        <v>2</v>
      </c>
      <c r="B21" s="33">
        <v>141394614000</v>
      </c>
      <c r="C21" s="33">
        <v>127649825514</v>
      </c>
      <c r="D21" s="34">
        <f t="shared" si="2"/>
        <v>-13744788486</v>
      </c>
      <c r="E21" s="35">
        <f t="shared" si="1"/>
        <v>-9.7208713239954108</v>
      </c>
      <c r="F21" s="36">
        <f t="shared" si="3"/>
        <v>6.6842451473155382</v>
      </c>
    </row>
    <row r="22" spans="1:6" ht="33" customHeight="1" x14ac:dyDescent="0.25">
      <c r="A22" s="6" t="s">
        <v>1</v>
      </c>
      <c r="B22" s="33">
        <v>115111817000</v>
      </c>
      <c r="C22" s="33">
        <v>100724971596</v>
      </c>
      <c r="D22" s="34">
        <f t="shared" si="2"/>
        <v>-14386845404</v>
      </c>
      <c r="E22" s="35">
        <f t="shared" si="1"/>
        <v>-12.498148130178503</v>
      </c>
      <c r="F22" s="36">
        <f t="shared" si="3"/>
        <v>5.274354272659914</v>
      </c>
    </row>
    <row r="23" spans="1:6" ht="33" customHeight="1" x14ac:dyDescent="0.25">
      <c r="A23" s="6" t="s">
        <v>28</v>
      </c>
      <c r="B23" s="33">
        <v>62802489000</v>
      </c>
      <c r="C23" s="33">
        <v>57141826452</v>
      </c>
      <c r="D23" s="34">
        <f t="shared" si="2"/>
        <v>-5660662548</v>
      </c>
      <c r="E23" s="35">
        <f t="shared" si="1"/>
        <v>-9.0134366298762458</v>
      </c>
      <c r="F23" s="36">
        <f t="shared" si="3"/>
        <v>2.992169982470029</v>
      </c>
    </row>
    <row r="24" spans="1:6" ht="36" customHeight="1" x14ac:dyDescent="0.25">
      <c r="A24" s="5"/>
      <c r="B24" s="33"/>
      <c r="C24" s="33"/>
      <c r="D24" s="33"/>
      <c r="E24" s="33"/>
      <c r="F24" s="38"/>
    </row>
    <row r="25" spans="1:6" s="3" customFormat="1" ht="39" customHeight="1" x14ac:dyDescent="0.3">
      <c r="A25" s="4" t="s">
        <v>0</v>
      </c>
      <c r="B25" s="39">
        <f>B7-B14</f>
        <v>-47486053000</v>
      </c>
      <c r="C25" s="39">
        <f>C7-C14</f>
        <v>108023731486.67017</v>
      </c>
      <c r="D25" s="39">
        <f>C25-B25</f>
        <v>155509784486.67017</v>
      </c>
      <c r="E25" s="40">
        <f>D25/B25*100</f>
        <v>-327.48517651418655</v>
      </c>
      <c r="F25" s="41">
        <v>0</v>
      </c>
    </row>
    <row r="26" spans="1:6" x14ac:dyDescent="0.25">
      <c r="A26" s="2"/>
    </row>
    <row r="27" spans="1:6" x14ac:dyDescent="0.25">
      <c r="A27" s="2"/>
    </row>
  </sheetData>
  <mergeCells count="1">
    <mergeCell ref="E5:E6"/>
  </mergeCells>
  <phoneticPr fontId="3" type="noConversion"/>
  <printOptions horizontalCentered="1"/>
  <pageMargins left="0.19685039370078741" right="0.19685039370078741" top="0.74803149606299213" bottom="0.9055118110236221" header="0.39370078740157483" footer="0.5118110236220472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歲入出簡明表</vt:lpstr>
      <vt:lpstr>歲入出簡明表!Print_Area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會計決算處公務會計科林惠敏</dc:creator>
  <cp:lastModifiedBy>會計決算處公務會計科林惠敏</cp:lastModifiedBy>
  <cp:lastPrinted>2019-04-16T13:03:07Z</cp:lastPrinted>
  <dcterms:created xsi:type="dcterms:W3CDTF">2019-04-16T13:01:40Z</dcterms:created>
  <dcterms:modified xsi:type="dcterms:W3CDTF">2019-04-16T13:22:41Z</dcterms:modified>
</cp:coreProperties>
</file>