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950" tabRatio="707" activeTab="0"/>
  </bookViews>
  <sheets>
    <sheet name="融資" sheetId="1" r:id="rId1"/>
    <sheet name="歲出總" sheetId="2" r:id="rId2"/>
    <sheet name="歲出總經" sheetId="3" r:id="rId3"/>
    <sheet name="歲出總資" sheetId="4" r:id="rId4"/>
    <sheet name="歲出明細" sheetId="5" r:id="rId5"/>
  </sheets>
  <definedNames>
    <definedName name="_xlnm.Print_Area" localSheetId="4">'歲出明細'!$A$1:$P$49</definedName>
    <definedName name="_xlnm.Print_Area" localSheetId="1">'歲出總'!$A$1:$P$28</definedName>
    <definedName name="_xlnm.Print_Area" localSheetId="2">'歲出總經'!$A$1:$P$28</definedName>
    <definedName name="_xlnm.Print_Area" localSheetId="3">'歲出總資'!$A$1:$P$28</definedName>
    <definedName name="_xlnm.Print_Area" localSheetId="0">'融資'!$A$1:$F$25</definedName>
    <definedName name="_xlnm.Print_Titles" localSheetId="4">'歲出明細'!$1:$7</definedName>
    <definedName name="_xlnm.Print_Titles" localSheetId="1">'歲出總'!$1:$7</definedName>
    <definedName name="_xlnm.Print_Titles" localSheetId="2">'歲出總經'!$1:$7</definedName>
    <definedName name="_xlnm.Print_Titles" localSheetId="3">'歲出總資'!$1:$7</definedName>
    <definedName name="_xlnm.Print_Titles" localSheetId="0">'融資'!$1:$1</definedName>
  </definedNames>
  <calcPr fullCalcOnLoad="1"/>
</workbook>
</file>

<file path=xl/sharedStrings.xml><?xml version="1.0" encoding="utf-8"?>
<sst xmlns="http://schemas.openxmlformats.org/spreadsheetml/2006/main" count="377" uniqueCount="67">
  <si>
    <t>中央政府</t>
  </si>
  <si>
    <t>總決算</t>
  </si>
  <si>
    <t>中華民國</t>
  </si>
  <si>
    <t>單位：新臺幣元</t>
  </si>
  <si>
    <t>年度別</t>
  </si>
  <si>
    <t>以前年度轉入數</t>
  </si>
  <si>
    <t>本年度實現數</t>
  </si>
  <si>
    <t>本年度調整數</t>
  </si>
  <si>
    <t>本年度未結清數</t>
  </si>
  <si>
    <t>保留數</t>
  </si>
  <si>
    <t/>
  </si>
  <si>
    <t>1</t>
  </si>
  <si>
    <t>節</t>
  </si>
  <si>
    <t>目</t>
  </si>
  <si>
    <t>項</t>
  </si>
  <si>
    <t>款</t>
  </si>
  <si>
    <t>│</t>
  </si>
  <si>
    <t>以前年度歲出保留</t>
  </si>
  <si>
    <t>3</t>
  </si>
  <si>
    <t>2</t>
  </si>
  <si>
    <t>5</t>
  </si>
  <si>
    <t>4</t>
  </si>
  <si>
    <t>內政部主管</t>
  </si>
  <si>
    <t>營建署及所屬</t>
  </si>
  <si>
    <t>環境保護支出</t>
  </si>
  <si>
    <t>經濟部主管</t>
  </si>
  <si>
    <t>水利署及所屬</t>
  </si>
  <si>
    <t>農業支出</t>
  </si>
  <si>
    <t>農業委員會主管</t>
  </si>
  <si>
    <t>林務局</t>
  </si>
  <si>
    <t>漁業署及所屬</t>
  </si>
  <si>
    <t>│</t>
  </si>
  <si>
    <t>　　 合           計</t>
  </si>
  <si>
    <t>科               目</t>
  </si>
  <si>
    <t>本年度減免(註銷)數</t>
  </si>
  <si>
    <t>名　　　稱</t>
  </si>
  <si>
    <t>應付數</t>
  </si>
  <si>
    <t>109年度</t>
  </si>
  <si>
    <t>經資門併計</t>
  </si>
  <si>
    <t>下水道管理業務</t>
  </si>
  <si>
    <t>河川及區域排水改善</t>
  </si>
  <si>
    <t>林業發展</t>
  </si>
  <si>
    <t>國有林治理</t>
  </si>
  <si>
    <t>水土保持局</t>
  </si>
  <si>
    <t>水土保持發展</t>
  </si>
  <si>
    <t>漁業發展</t>
  </si>
  <si>
    <t>水產養殖排水</t>
  </si>
  <si>
    <t>農糧署及所屬</t>
  </si>
  <si>
    <t>農業防災作為</t>
  </si>
  <si>
    <t>中央政府流域綜合治理</t>
  </si>
  <si>
    <t>計畫第3期特別決算</t>
  </si>
  <si>
    <t>轉入數決算表</t>
  </si>
  <si>
    <t>轉入數決算總表</t>
  </si>
  <si>
    <t>經常門</t>
  </si>
  <si>
    <t>資本門</t>
  </si>
  <si>
    <t>轉入數決算總表</t>
  </si>
  <si>
    <t>雨水下水道</t>
  </si>
  <si>
    <t>河川區域排水管理及治理</t>
  </si>
  <si>
    <t>上游坡地水土保持及治山防洪</t>
  </si>
  <si>
    <t>輔導設置農業產銷設施及分散產區</t>
  </si>
  <si>
    <t>經資門併計</t>
  </si>
  <si>
    <t>108</t>
  </si>
  <si>
    <t>債務之舉借</t>
  </si>
  <si>
    <t>107</t>
  </si>
  <si>
    <t>本年度
減免(註銷)數</t>
  </si>
  <si>
    <t xml:space="preserve">項目 </t>
  </si>
  <si>
    <t>年度別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</si>
</sst>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0_);[Red]\(0.00\)"/>
    <numFmt numFmtId="179" formatCode="#,##0_ 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8"/>
      <color indexed="8"/>
      <name val="Arial"/>
      <family val="2"/>
    </font>
    <font>
      <sz val="8"/>
      <color indexed="8"/>
      <name val="標楷體"/>
      <family val="4"/>
    </font>
    <font>
      <b/>
      <u val="single"/>
      <sz val="14"/>
      <name val="新細明體"/>
      <family val="1"/>
    </font>
    <font>
      <sz val="10"/>
      <color indexed="8"/>
      <name val="標楷體"/>
      <family val="4"/>
    </font>
    <font>
      <sz val="8"/>
      <name val="Arial"/>
      <family val="2"/>
    </font>
    <font>
      <sz val="8"/>
      <name val="標楷體"/>
      <family val="4"/>
    </font>
    <font>
      <sz val="8.5"/>
      <color indexed="8"/>
      <name val="Arial"/>
      <family val="2"/>
    </font>
    <font>
      <sz val="8.5"/>
      <name val="Arial"/>
      <family val="2"/>
    </font>
    <font>
      <sz val="12"/>
      <name val="標楷體"/>
      <family val="4"/>
    </font>
    <font>
      <sz val="9.5"/>
      <color indexed="8"/>
      <name val="Arial"/>
      <family val="2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sz val="9.5"/>
      <color indexed="8"/>
      <name val="新細明體"/>
      <family val="1"/>
    </font>
    <font>
      <sz val="10.5"/>
      <color indexed="8"/>
      <name val="新細明體"/>
      <family val="1"/>
    </font>
    <font>
      <sz val="9.5"/>
      <name val="新細明體"/>
      <family val="1"/>
    </font>
    <font>
      <sz val="10.5"/>
      <name val="新細明體"/>
      <family val="1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細明體"/>
      <family val="3"/>
    </font>
    <font>
      <sz val="14"/>
      <color indexed="8"/>
      <name val="Arial"/>
      <family val="2"/>
    </font>
    <font>
      <sz val="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indexed="8"/>
      <name val="Cambria"/>
      <family val="1"/>
    </font>
    <font>
      <sz val="10"/>
      <color indexed="8"/>
      <name val="Cambria"/>
      <family val="1"/>
    </font>
    <font>
      <sz val="16"/>
      <color indexed="8"/>
      <name val="Cambria"/>
      <family val="1"/>
    </font>
    <font>
      <sz val="9.5"/>
      <color indexed="8"/>
      <name val="Cambria"/>
      <family val="1"/>
    </font>
    <font>
      <sz val="10.5"/>
      <color indexed="8"/>
      <name val="Cambria"/>
      <family val="1"/>
    </font>
    <font>
      <sz val="9.5"/>
      <name val="Cambria"/>
      <family val="1"/>
    </font>
    <font>
      <sz val="10.5"/>
      <name val="Cambria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sz val="12"/>
      <color theme="1"/>
      <name val="標楷體"/>
      <family val="4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5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1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43" fontId="14" fillId="0" borderId="10" xfId="33" applyFont="1" applyFill="1" applyBorder="1" applyAlignment="1">
      <alignment horizontal="right" vertical="center" wrapText="1"/>
    </xf>
    <xf numFmtId="43" fontId="15" fillId="0" borderId="10" xfId="33" applyFont="1" applyFill="1" applyBorder="1" applyAlignment="1">
      <alignment horizontal="right" vertical="center" wrapText="1"/>
    </xf>
    <xf numFmtId="43" fontId="15" fillId="0" borderId="11" xfId="33" applyFont="1" applyFill="1" applyBorder="1" applyAlignment="1">
      <alignment horizontal="right" vertical="center" wrapText="1"/>
    </xf>
    <xf numFmtId="43" fontId="14" fillId="0" borderId="11" xfId="33" applyFont="1" applyFill="1" applyBorder="1" applyAlignment="1">
      <alignment horizontal="right" vertical="center" wrapText="1"/>
    </xf>
    <xf numFmtId="0" fontId="67" fillId="0" borderId="12" xfId="0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71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43" fontId="8" fillId="0" borderId="10" xfId="33" applyFont="1" applyFill="1" applyBorder="1" applyAlignment="1">
      <alignment horizontal="right" wrapText="1"/>
    </xf>
    <xf numFmtId="43" fontId="12" fillId="0" borderId="10" xfId="33" applyFont="1" applyFill="1" applyBorder="1" applyAlignment="1">
      <alignment horizontal="right" wrapText="1"/>
    </xf>
    <xf numFmtId="43" fontId="8" fillId="0" borderId="11" xfId="33" applyFont="1" applyFill="1" applyBorder="1" applyAlignment="1">
      <alignment horizontal="right" wrapText="1"/>
    </xf>
    <xf numFmtId="0" fontId="71" fillId="0" borderId="13" xfId="0" applyFont="1" applyFill="1" applyBorder="1" applyAlignment="1">
      <alignment horizontal="center" wrapText="1"/>
    </xf>
    <xf numFmtId="0" fontId="71" fillId="0" borderId="14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 wrapText="1"/>
    </xf>
    <xf numFmtId="0" fontId="71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178" fontId="71" fillId="0" borderId="12" xfId="0" applyNumberFormat="1" applyFont="1" applyFill="1" applyBorder="1" applyAlignment="1">
      <alignment horizontal="center" wrapText="1"/>
    </xf>
    <xf numFmtId="178" fontId="71" fillId="0" borderId="10" xfId="0" applyNumberFormat="1" applyFont="1" applyFill="1" applyBorder="1" applyAlignment="1">
      <alignment horizontal="center" wrapText="1"/>
    </xf>
    <xf numFmtId="178" fontId="65" fillId="0" borderId="10" xfId="0" applyNumberFormat="1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right" wrapText="1"/>
    </xf>
    <xf numFmtId="178" fontId="12" fillId="0" borderId="10" xfId="0" applyNumberFormat="1" applyFont="1" applyFill="1" applyBorder="1" applyAlignment="1">
      <alignment horizontal="right" wrapText="1"/>
    </xf>
    <xf numFmtId="178" fontId="8" fillId="0" borderId="11" xfId="0" applyNumberFormat="1" applyFont="1" applyFill="1" applyBorder="1" applyAlignment="1">
      <alignment horizontal="right" wrapText="1"/>
    </xf>
    <xf numFmtId="178" fontId="71" fillId="0" borderId="13" xfId="0" applyNumberFormat="1" applyFont="1" applyFill="1" applyBorder="1" applyAlignment="1">
      <alignment horizontal="center" wrapText="1"/>
    </xf>
    <xf numFmtId="178" fontId="71" fillId="0" borderId="14" xfId="0" applyNumberFormat="1" applyFont="1" applyFill="1" applyBorder="1" applyAlignment="1">
      <alignment horizontal="center" wrapText="1"/>
    </xf>
    <xf numFmtId="178" fontId="65" fillId="0" borderId="14" xfId="0" applyNumberFormat="1" applyFont="1" applyFill="1" applyBorder="1" applyAlignment="1">
      <alignment horizontal="left" vertical="top" wrapText="1"/>
    </xf>
    <xf numFmtId="178" fontId="8" fillId="0" borderId="14" xfId="0" applyNumberFormat="1" applyFont="1" applyFill="1" applyBorder="1" applyAlignment="1">
      <alignment horizontal="right" wrapText="1"/>
    </xf>
    <xf numFmtId="178" fontId="12" fillId="0" borderId="14" xfId="0" applyNumberFormat="1" applyFont="1" applyFill="1" applyBorder="1" applyAlignment="1">
      <alignment horizontal="right" wrapText="1"/>
    </xf>
    <xf numFmtId="178" fontId="8" fillId="0" borderId="15" xfId="0" applyNumberFormat="1" applyFont="1" applyFill="1" applyBorder="1" applyAlignment="1">
      <alignment horizontal="right" wrapText="1"/>
    </xf>
    <xf numFmtId="0" fontId="71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center" wrapText="1"/>
    </xf>
    <xf numFmtId="41" fontId="17" fillId="0" borderId="17" xfId="33" applyNumberFormat="1" applyFont="1" applyFill="1" applyBorder="1" applyAlignment="1">
      <alignment horizontal="right" vertical="center" wrapText="1"/>
    </xf>
    <xf numFmtId="41" fontId="17" fillId="0" borderId="18" xfId="33" applyNumberFormat="1" applyFont="1" applyFill="1" applyBorder="1" applyAlignment="1">
      <alignment horizontal="right" vertical="center" wrapText="1"/>
    </xf>
    <xf numFmtId="41" fontId="17" fillId="0" borderId="10" xfId="33" applyNumberFormat="1" applyFont="1" applyFill="1" applyBorder="1" applyAlignment="1">
      <alignment horizontal="right" vertical="center" wrapText="1"/>
    </xf>
    <xf numFmtId="41" fontId="17" fillId="0" borderId="11" xfId="33" applyNumberFormat="1" applyFont="1" applyFill="1" applyBorder="1" applyAlignment="1">
      <alignment horizontal="right" vertical="center" wrapText="1"/>
    </xf>
    <xf numFmtId="41" fontId="17" fillId="0" borderId="14" xfId="33" applyNumberFormat="1" applyFont="1" applyFill="1" applyBorder="1" applyAlignment="1">
      <alignment horizontal="right" vertical="center" wrapText="1"/>
    </xf>
    <xf numFmtId="41" fontId="17" fillId="0" borderId="15" xfId="33" applyNumberFormat="1" applyFont="1" applyFill="1" applyBorder="1" applyAlignment="1">
      <alignment horizontal="right" vertical="center" wrapText="1"/>
    </xf>
    <xf numFmtId="179" fontId="17" fillId="0" borderId="17" xfId="33" applyNumberFormat="1" applyFont="1" applyFill="1" applyBorder="1" applyAlignment="1">
      <alignment horizontal="right" vertical="center" wrapText="1"/>
    </xf>
    <xf numFmtId="179" fontId="17" fillId="0" borderId="10" xfId="33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2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49" fontId="44" fillId="0" borderId="12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177" fontId="46" fillId="0" borderId="0" xfId="0" applyNumberFormat="1" applyFont="1" applyBorder="1" applyAlignment="1">
      <alignment vertical="center" wrapText="1"/>
    </xf>
    <xf numFmtId="3" fontId="43" fillId="0" borderId="11" xfId="0" applyNumberFormat="1" applyFont="1" applyBorder="1" applyAlignment="1">
      <alignment horizontal="right" wrapText="1"/>
    </xf>
    <xf numFmtId="49" fontId="74" fillId="0" borderId="0" xfId="0" applyNumberFormat="1" applyFont="1" applyBorder="1" applyAlignment="1">
      <alignment horizontal="left" wrapText="1"/>
    </xf>
    <xf numFmtId="49" fontId="44" fillId="0" borderId="12" xfId="0" applyNumberFormat="1" applyFont="1" applyBorder="1" applyAlignment="1">
      <alignment horizontal="center" wrapText="1"/>
    </xf>
    <xf numFmtId="49" fontId="47" fillId="0" borderId="0" xfId="0" applyNumberFormat="1" applyFont="1" applyBorder="1" applyAlignment="1">
      <alignment vertical="center" wrapText="1"/>
    </xf>
    <xf numFmtId="179" fontId="3" fillId="0" borderId="19" xfId="0" applyNumberFormat="1" applyFont="1" applyBorder="1" applyAlignment="1">
      <alignment horizontal="distributed" vertical="center" wrapText="1"/>
    </xf>
    <xf numFmtId="179" fontId="3" fillId="0" borderId="21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textRotation="255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D2" sqref="D2"/>
    </sheetView>
  </sheetViews>
  <sheetFormatPr defaultColWidth="9.00390625" defaultRowHeight="26.25" customHeight="1"/>
  <cols>
    <col min="1" max="1" width="4.50390625" style="107" customWidth="1"/>
    <col min="2" max="2" width="13.625" style="106" customWidth="1"/>
    <col min="3" max="3" width="16.50390625" style="105" customWidth="1"/>
    <col min="4" max="4" width="18.00390625" style="105" customWidth="1"/>
    <col min="5" max="5" width="16.50390625" style="105" customWidth="1"/>
    <col min="6" max="6" width="17.00390625" style="105" customWidth="1"/>
    <col min="7" max="7" width="36.25390625" style="104" customWidth="1"/>
    <col min="8" max="16384" width="9.00390625" style="104" customWidth="1"/>
  </cols>
  <sheetData>
    <row r="1" spans="1:6" s="119" customFormat="1" ht="48" customHeight="1">
      <c r="A1" s="123" t="s">
        <v>66</v>
      </c>
      <c r="B1" s="122" t="s">
        <v>65</v>
      </c>
      <c r="C1" s="121" t="s">
        <v>5</v>
      </c>
      <c r="D1" s="121" t="s">
        <v>64</v>
      </c>
      <c r="E1" s="121" t="s">
        <v>6</v>
      </c>
      <c r="F1" s="120" t="s">
        <v>8</v>
      </c>
    </row>
    <row r="2" spans="1:7" ht="26.25" customHeight="1">
      <c r="A2" s="118" t="s">
        <v>63</v>
      </c>
      <c r="B2" s="117" t="s">
        <v>62</v>
      </c>
      <c r="C2" s="116">
        <v>6976263411</v>
      </c>
      <c r="D2" s="116">
        <f>C2-E2-F2</f>
        <v>296677111</v>
      </c>
      <c r="E2" s="116">
        <v>5500000000</v>
      </c>
      <c r="F2" s="116">
        <v>1179586300</v>
      </c>
      <c r="G2" s="115"/>
    </row>
    <row r="3" spans="1:6" ht="26.25" customHeight="1">
      <c r="A3" s="114" t="s">
        <v>16</v>
      </c>
      <c r="B3" s="112"/>
      <c r="C3" s="111"/>
      <c r="D3" s="111"/>
      <c r="E3" s="111"/>
      <c r="F3" s="111"/>
    </row>
    <row r="4" spans="1:6" ht="26.25" customHeight="1">
      <c r="A4" s="113" t="s">
        <v>61</v>
      </c>
      <c r="B4" s="112"/>
      <c r="C4" s="111"/>
      <c r="D4" s="111"/>
      <c r="E4" s="111"/>
      <c r="F4" s="111"/>
    </row>
    <row r="24" ht="41.25" customHeight="1"/>
    <row r="25" spans="1:6" ht="26.25" customHeight="1">
      <c r="A25" s="110"/>
      <c r="B25" s="109"/>
      <c r="C25" s="108"/>
      <c r="D25" s="108"/>
      <c r="E25" s="108"/>
      <c r="F25" s="108"/>
    </row>
  </sheetData>
  <sheetProtection/>
  <printOptions horizontalCentered="1"/>
  <pageMargins left="0.7480314960629921" right="0.7480314960629921" top="1.8110236220472442" bottom="0.7086614173228347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&amp;16中央政府流域綜合治理計畫第3期特別決算
以前年度融資調度轉入數決算表&amp;14
&amp;12中華民國109年度&amp;R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SheetLayoutView="100" workbookViewId="0" topLeftCell="A1">
      <selection activeCell="M12" sqref="M12"/>
    </sheetView>
  </sheetViews>
  <sheetFormatPr defaultColWidth="9.00390625" defaultRowHeight="31.5" customHeight="1"/>
  <cols>
    <col min="1" max="1" width="4.125" style="29" customWidth="1"/>
    <col min="2" max="2" width="2.875" style="29" customWidth="1"/>
    <col min="3" max="3" width="2.875" style="41" customWidth="1"/>
    <col min="4" max="4" width="3.00390625" style="41" customWidth="1"/>
    <col min="5" max="5" width="2.875" style="41" customWidth="1"/>
    <col min="6" max="6" width="20.625" style="42" customWidth="1"/>
    <col min="7" max="7" width="15.50390625" style="1" customWidth="1"/>
    <col min="8" max="8" width="16.75390625" style="1" bestFit="1" customWidth="1"/>
    <col min="9" max="9" width="15.50390625" style="1" customWidth="1"/>
    <col min="10" max="10" width="15.25390625" style="1" bestFit="1" customWidth="1"/>
    <col min="11" max="11" width="15.50390625" style="1" customWidth="1"/>
    <col min="12" max="12" width="16.25390625" style="1" bestFit="1" customWidth="1"/>
    <col min="13" max="13" width="14.50390625" style="1" customWidth="1"/>
    <col min="14" max="14" width="14.50390625" style="43" customWidth="1"/>
    <col min="15" max="15" width="14.50390625" style="1" customWidth="1"/>
    <col min="16" max="16" width="14.50390625" style="44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98" t="s">
        <v>0</v>
      </c>
      <c r="H1" s="99"/>
      <c r="I1" s="99"/>
      <c r="J1" s="99"/>
      <c r="K1" s="100" t="s">
        <v>1</v>
      </c>
      <c r="L1" s="100"/>
      <c r="M1" s="100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101" t="s">
        <v>49</v>
      </c>
      <c r="H2" s="101"/>
      <c r="I2" s="102"/>
      <c r="J2" s="102"/>
      <c r="K2" s="103" t="s">
        <v>50</v>
      </c>
      <c r="L2" s="103"/>
      <c r="M2" s="103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101" t="s">
        <v>17</v>
      </c>
      <c r="H3" s="101"/>
      <c r="I3" s="102"/>
      <c r="J3" s="102"/>
      <c r="K3" s="103" t="s">
        <v>52</v>
      </c>
      <c r="L3" s="103"/>
      <c r="M3" s="6"/>
      <c r="N3" s="5"/>
      <c r="O3" s="6"/>
      <c r="P3" s="6"/>
      <c r="Q3" s="10"/>
    </row>
    <row r="4" spans="1:17" s="14" customFormat="1" ht="16.5" customHeight="1">
      <c r="A4" s="89" t="s">
        <v>38</v>
      </c>
      <c r="B4" s="89"/>
      <c r="C4" s="89"/>
      <c r="D4" s="89"/>
      <c r="E4" s="89"/>
      <c r="F4" s="12"/>
      <c r="G4" s="6"/>
      <c r="H4" s="6"/>
      <c r="I4" s="90" t="s">
        <v>2</v>
      </c>
      <c r="J4" s="91"/>
      <c r="K4" s="92" t="s">
        <v>37</v>
      </c>
      <c r="L4" s="92"/>
      <c r="M4" s="6"/>
      <c r="N4" s="5"/>
      <c r="O4" s="90" t="s">
        <v>3</v>
      </c>
      <c r="P4" s="90"/>
      <c r="Q4" s="13"/>
    </row>
    <row r="5" spans="1:17" s="16" customFormat="1" ht="26.25" customHeight="1">
      <c r="A5" s="86" t="s">
        <v>4</v>
      </c>
      <c r="B5" s="95" t="s">
        <v>33</v>
      </c>
      <c r="C5" s="95"/>
      <c r="D5" s="95"/>
      <c r="E5" s="95"/>
      <c r="F5" s="96"/>
      <c r="G5" s="84" t="s">
        <v>5</v>
      </c>
      <c r="H5" s="97"/>
      <c r="I5" s="84" t="s">
        <v>34</v>
      </c>
      <c r="J5" s="97"/>
      <c r="K5" s="84" t="s">
        <v>6</v>
      </c>
      <c r="L5" s="97"/>
      <c r="M5" s="84" t="s">
        <v>7</v>
      </c>
      <c r="N5" s="97"/>
      <c r="O5" s="84" t="s">
        <v>8</v>
      </c>
      <c r="P5" s="85"/>
      <c r="Q5" s="15"/>
    </row>
    <row r="6" spans="1:17" s="16" customFormat="1" ht="12.75" customHeight="1">
      <c r="A6" s="93"/>
      <c r="B6" s="86" t="s">
        <v>15</v>
      </c>
      <c r="C6" s="88" t="s">
        <v>14</v>
      </c>
      <c r="D6" s="88" t="s">
        <v>13</v>
      </c>
      <c r="E6" s="88" t="s">
        <v>12</v>
      </c>
      <c r="F6" s="80" t="s">
        <v>35</v>
      </c>
      <c r="G6" s="80" t="s">
        <v>36</v>
      </c>
      <c r="H6" s="80" t="s">
        <v>9</v>
      </c>
      <c r="I6" s="80" t="s">
        <v>36</v>
      </c>
      <c r="J6" s="80" t="s">
        <v>9</v>
      </c>
      <c r="K6" s="80" t="s">
        <v>36</v>
      </c>
      <c r="L6" s="80" t="s">
        <v>9</v>
      </c>
      <c r="M6" s="80" t="s">
        <v>36</v>
      </c>
      <c r="N6" s="80" t="s">
        <v>9</v>
      </c>
      <c r="O6" s="80" t="s">
        <v>36</v>
      </c>
      <c r="P6" s="82" t="s">
        <v>9</v>
      </c>
      <c r="Q6" s="15"/>
    </row>
    <row r="7" spans="1:17" s="16" customFormat="1" ht="12.75" customHeight="1">
      <c r="A7" s="94"/>
      <c r="B7" s="87"/>
      <c r="C7" s="88"/>
      <c r="D7" s="88"/>
      <c r="E7" s="88"/>
      <c r="F7" s="81"/>
      <c r="G7" s="81"/>
      <c r="H7" s="81"/>
      <c r="I7" s="81"/>
      <c r="J7" s="81"/>
      <c r="K7" s="81"/>
      <c r="L7" s="81"/>
      <c r="M7" s="81"/>
      <c r="N7" s="81"/>
      <c r="O7" s="81"/>
      <c r="P7" s="83"/>
      <c r="Q7" s="15"/>
    </row>
    <row r="8" spans="1:16" s="17" customFormat="1" ht="31.5" customHeight="1">
      <c r="A8" s="58">
        <v>107</v>
      </c>
      <c r="B8" s="60" t="s">
        <v>10</v>
      </c>
      <c r="C8" s="60" t="s">
        <v>10</v>
      </c>
      <c r="D8" s="60" t="s">
        <v>10</v>
      </c>
      <c r="E8" s="60" t="s">
        <v>10</v>
      </c>
      <c r="F8" s="61" t="s">
        <v>32</v>
      </c>
      <c r="G8" s="72">
        <f>G9+G10+G11</f>
        <v>4212255188</v>
      </c>
      <c r="H8" s="72">
        <f aca="true" t="shared" si="0" ref="H8:P8">H9+H10+H11</f>
        <v>1261727712</v>
      </c>
      <c r="I8" s="72">
        <f t="shared" si="0"/>
        <v>147740481</v>
      </c>
      <c r="J8" s="72">
        <f t="shared" si="0"/>
        <v>148936630</v>
      </c>
      <c r="K8" s="72">
        <f t="shared" si="0"/>
        <v>3620094021</v>
      </c>
      <c r="L8" s="72">
        <f t="shared" si="0"/>
        <v>742230194</v>
      </c>
      <c r="M8" s="72">
        <f t="shared" si="0"/>
        <v>29260534</v>
      </c>
      <c r="N8" s="78">
        <f t="shared" si="0"/>
        <v>-29260534</v>
      </c>
      <c r="O8" s="72">
        <f t="shared" si="0"/>
        <v>473681220</v>
      </c>
      <c r="P8" s="73">
        <f t="shared" si="0"/>
        <v>341300354</v>
      </c>
    </row>
    <row r="9" spans="1:16" s="17" customFormat="1" ht="31.5" customHeight="1">
      <c r="A9" s="62" t="s">
        <v>16</v>
      </c>
      <c r="B9" s="63" t="s">
        <v>11</v>
      </c>
      <c r="C9" s="64" t="s">
        <v>10</v>
      </c>
      <c r="D9" s="64" t="s">
        <v>10</v>
      </c>
      <c r="E9" s="64" t="s">
        <v>10</v>
      </c>
      <c r="F9" s="65" t="s">
        <v>22</v>
      </c>
      <c r="G9" s="74">
        <v>366650322</v>
      </c>
      <c r="H9" s="74">
        <v>552196916</v>
      </c>
      <c r="I9" s="74">
        <v>20439685</v>
      </c>
      <c r="J9" s="74">
        <v>49527255</v>
      </c>
      <c r="K9" s="74">
        <v>340987487</v>
      </c>
      <c r="L9" s="74">
        <v>360884370</v>
      </c>
      <c r="M9" s="74">
        <v>0</v>
      </c>
      <c r="N9" s="74">
        <v>0</v>
      </c>
      <c r="O9" s="74">
        <v>5223150</v>
      </c>
      <c r="P9" s="75">
        <v>141785291</v>
      </c>
    </row>
    <row r="10" spans="1:16" s="17" customFormat="1" ht="31.5" customHeight="1">
      <c r="A10" s="62">
        <v>108</v>
      </c>
      <c r="B10" s="63" t="s">
        <v>19</v>
      </c>
      <c r="C10" s="64" t="s">
        <v>10</v>
      </c>
      <c r="D10" s="64" t="s">
        <v>10</v>
      </c>
      <c r="E10" s="64" t="s">
        <v>10</v>
      </c>
      <c r="F10" s="65" t="s">
        <v>25</v>
      </c>
      <c r="G10" s="74">
        <v>3616120359</v>
      </c>
      <c r="H10" s="74">
        <v>429864944</v>
      </c>
      <c r="I10" s="74">
        <v>124545208</v>
      </c>
      <c r="J10" s="74">
        <v>81708862</v>
      </c>
      <c r="K10" s="74">
        <v>3084325275</v>
      </c>
      <c r="L10" s="74">
        <v>159147254</v>
      </c>
      <c r="M10" s="74">
        <v>27502412</v>
      </c>
      <c r="N10" s="79">
        <v>-27502412</v>
      </c>
      <c r="O10" s="74">
        <v>434752288</v>
      </c>
      <c r="P10" s="75">
        <v>161506416</v>
      </c>
    </row>
    <row r="11" spans="1:16" s="17" customFormat="1" ht="31.5" customHeight="1">
      <c r="A11" s="66" t="s">
        <v>10</v>
      </c>
      <c r="B11" s="63" t="s">
        <v>18</v>
      </c>
      <c r="C11" s="64" t="s">
        <v>10</v>
      </c>
      <c r="D11" s="64" t="s">
        <v>10</v>
      </c>
      <c r="E11" s="64" t="s">
        <v>10</v>
      </c>
      <c r="F11" s="65" t="s">
        <v>28</v>
      </c>
      <c r="G11" s="74">
        <v>229484507</v>
      </c>
      <c r="H11" s="74">
        <v>279665852</v>
      </c>
      <c r="I11" s="74">
        <v>2755588</v>
      </c>
      <c r="J11" s="74">
        <v>17700513</v>
      </c>
      <c r="K11" s="74">
        <v>194781259</v>
      </c>
      <c r="L11" s="74">
        <v>222198570</v>
      </c>
      <c r="M11" s="74">
        <v>1758122</v>
      </c>
      <c r="N11" s="79">
        <v>-1758122</v>
      </c>
      <c r="O11" s="74">
        <v>33705782</v>
      </c>
      <c r="P11" s="75">
        <v>38008647</v>
      </c>
    </row>
    <row r="12" spans="1:16" s="17" customFormat="1" ht="31.5" customHeight="1">
      <c r="A12" s="24" t="s">
        <v>10</v>
      </c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3"/>
    </row>
    <row r="13" spans="1:16" s="17" customFormat="1" ht="31.5" customHeight="1">
      <c r="A13" s="24" t="s">
        <v>10</v>
      </c>
      <c r="B13" s="18"/>
      <c r="C13" s="18"/>
      <c r="D13" s="18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3"/>
    </row>
    <row r="14" spans="1:16" s="28" customFormat="1" ht="31.5" customHeight="1">
      <c r="A14" s="25" t="s">
        <v>10</v>
      </c>
      <c r="B14" s="26"/>
      <c r="C14" s="26"/>
      <c r="D14" s="26"/>
      <c r="E14" s="26"/>
      <c r="F14" s="27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1:16" s="17" customFormat="1" ht="31.5" customHeight="1">
      <c r="A15" s="24" t="s">
        <v>10</v>
      </c>
      <c r="B15" s="18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3"/>
    </row>
    <row r="16" spans="1:16" s="17" customFormat="1" ht="31.5" customHeight="1">
      <c r="A16" s="24" t="s">
        <v>10</v>
      </c>
      <c r="B16" s="18"/>
      <c r="C16" s="18"/>
      <c r="D16" s="18"/>
      <c r="E16" s="18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3"/>
    </row>
    <row r="17" spans="1:16" s="17" customFormat="1" ht="31.5" customHeight="1">
      <c r="A17" s="24" t="s">
        <v>10</v>
      </c>
      <c r="B17" s="18"/>
      <c r="C17" s="18"/>
      <c r="D17" s="18"/>
      <c r="E17" s="18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3"/>
    </row>
    <row r="18" spans="1:16" s="17" customFormat="1" ht="31.5" customHeight="1">
      <c r="A18" s="24" t="s">
        <v>10</v>
      </c>
      <c r="B18" s="18"/>
      <c r="C18" s="18"/>
      <c r="D18" s="18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3"/>
    </row>
    <row r="19" spans="1:16" s="17" customFormat="1" ht="31.5" customHeight="1">
      <c r="A19" s="29"/>
      <c r="B19" s="30"/>
      <c r="C19" s="30"/>
      <c r="D19" s="30"/>
      <c r="E19" s="30"/>
      <c r="F19" s="31"/>
      <c r="G19" s="32"/>
      <c r="H19" s="32"/>
      <c r="I19" s="32"/>
      <c r="J19" s="32"/>
      <c r="K19" s="32"/>
      <c r="L19" s="32"/>
      <c r="M19" s="32"/>
      <c r="N19" s="33"/>
      <c r="O19" s="32"/>
      <c r="P19" s="34"/>
    </row>
    <row r="20" spans="1:16" s="17" customFormat="1" ht="31.5" customHeight="1">
      <c r="A20" s="29"/>
      <c r="B20" s="30"/>
      <c r="C20" s="30"/>
      <c r="D20" s="30"/>
      <c r="E20" s="30"/>
      <c r="F20" s="31"/>
      <c r="G20" s="32"/>
      <c r="H20" s="32"/>
      <c r="I20" s="32"/>
      <c r="J20" s="32"/>
      <c r="K20" s="32"/>
      <c r="L20" s="32"/>
      <c r="M20" s="32"/>
      <c r="N20" s="33"/>
      <c r="O20" s="32"/>
      <c r="P20" s="34"/>
    </row>
    <row r="21" spans="1:16" s="17" customFormat="1" ht="31.5" customHeight="1">
      <c r="A21" s="29"/>
      <c r="B21" s="30"/>
      <c r="C21" s="30"/>
      <c r="D21" s="30"/>
      <c r="E21" s="30"/>
      <c r="F21" s="31"/>
      <c r="G21" s="32"/>
      <c r="H21" s="32"/>
      <c r="I21" s="32"/>
      <c r="J21" s="32"/>
      <c r="K21" s="32"/>
      <c r="L21" s="32"/>
      <c r="M21" s="32"/>
      <c r="N21" s="33"/>
      <c r="O21" s="32"/>
      <c r="P21" s="34"/>
    </row>
    <row r="22" spans="1:16" s="17" customFormat="1" ht="31.5" customHeight="1">
      <c r="A22" s="29"/>
      <c r="B22" s="30"/>
      <c r="C22" s="30"/>
      <c r="D22" s="30"/>
      <c r="E22" s="30"/>
      <c r="F22" s="31"/>
      <c r="G22" s="32"/>
      <c r="H22" s="32"/>
      <c r="I22" s="32"/>
      <c r="J22" s="32"/>
      <c r="K22" s="32"/>
      <c r="L22" s="32"/>
      <c r="M22" s="32"/>
      <c r="N22" s="33"/>
      <c r="O22" s="32"/>
      <c r="P22" s="34"/>
    </row>
    <row r="23" spans="1:16" s="17" customFormat="1" ht="31.5" customHeight="1">
      <c r="A23" s="29"/>
      <c r="B23" s="30"/>
      <c r="C23" s="30"/>
      <c r="D23" s="30"/>
      <c r="E23" s="30"/>
      <c r="F23" s="31"/>
      <c r="G23" s="32"/>
      <c r="H23" s="32"/>
      <c r="I23" s="32"/>
      <c r="J23" s="32"/>
      <c r="K23" s="32"/>
      <c r="L23" s="32"/>
      <c r="M23" s="32"/>
      <c r="N23" s="33"/>
      <c r="O23" s="32"/>
      <c r="P23" s="34"/>
    </row>
    <row r="24" spans="1:16" s="17" customFormat="1" ht="31.5" customHeight="1">
      <c r="A24" s="29"/>
      <c r="B24" s="30"/>
      <c r="C24" s="30"/>
      <c r="D24" s="30"/>
      <c r="E24" s="30"/>
      <c r="F24" s="31"/>
      <c r="G24" s="32"/>
      <c r="H24" s="32"/>
      <c r="I24" s="32"/>
      <c r="J24" s="32"/>
      <c r="K24" s="32"/>
      <c r="L24" s="32"/>
      <c r="M24" s="32"/>
      <c r="N24" s="33"/>
      <c r="O24" s="32"/>
      <c r="P24" s="34"/>
    </row>
    <row r="25" spans="1:16" s="17" customFormat="1" ht="31.5" customHeight="1">
      <c r="A25" s="29"/>
      <c r="B25" s="41"/>
      <c r="C25" s="41"/>
      <c r="D25" s="41"/>
      <c r="E25" s="41"/>
      <c r="F25" s="42"/>
      <c r="G25" s="1"/>
      <c r="H25" s="1"/>
      <c r="I25" s="1"/>
      <c r="J25" s="1"/>
      <c r="K25" s="1"/>
      <c r="L25" s="1"/>
      <c r="M25" s="1"/>
      <c r="N25" s="43"/>
      <c r="O25" s="1"/>
      <c r="P25" s="44"/>
    </row>
    <row r="26" spans="1:16" s="17" customFormat="1" ht="31.5" customHeight="1">
      <c r="A26" s="29"/>
      <c r="B26" s="41"/>
      <c r="C26" s="41"/>
      <c r="D26" s="41"/>
      <c r="E26" s="41"/>
      <c r="F26" s="42"/>
      <c r="G26" s="1"/>
      <c r="H26" s="1"/>
      <c r="I26" s="1"/>
      <c r="J26" s="1"/>
      <c r="K26" s="1"/>
      <c r="L26" s="1"/>
      <c r="M26" s="1"/>
      <c r="N26" s="43"/>
      <c r="O26" s="1"/>
      <c r="P26" s="44"/>
    </row>
    <row r="27" spans="1:16" s="17" customFormat="1" ht="31.5" customHeight="1">
      <c r="A27" s="29"/>
      <c r="B27" s="41"/>
      <c r="C27" s="41"/>
      <c r="D27" s="41"/>
      <c r="E27" s="41"/>
      <c r="F27" s="42"/>
      <c r="G27" s="1"/>
      <c r="H27" s="1"/>
      <c r="I27" s="1"/>
      <c r="J27" s="1"/>
      <c r="K27" s="1"/>
      <c r="L27" s="1"/>
      <c r="M27" s="1"/>
      <c r="N27" s="43"/>
      <c r="O27" s="1"/>
      <c r="P27" s="44"/>
    </row>
    <row r="28" spans="1:16" s="17" customFormat="1" ht="31.5" customHeight="1">
      <c r="A28" s="35"/>
      <c r="B28" s="36"/>
      <c r="C28" s="36"/>
      <c r="D28" s="36"/>
      <c r="E28" s="36"/>
      <c r="F28" s="37"/>
      <c r="G28" s="38"/>
      <c r="H28" s="38"/>
      <c r="I28" s="38"/>
      <c r="J28" s="38"/>
      <c r="K28" s="38"/>
      <c r="L28" s="38"/>
      <c r="M28" s="38"/>
      <c r="N28" s="39"/>
      <c r="O28" s="38"/>
      <c r="P28" s="40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geOrder="overThenDown" paperSize="9" scale="87" r:id="rId1"/>
  <colBreaks count="1" manualBreakCount="1">
    <brk id="10" max="2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SheetLayoutView="100" workbookViewId="0" topLeftCell="A1">
      <selection activeCell="G14" sqref="G14"/>
    </sheetView>
  </sheetViews>
  <sheetFormatPr defaultColWidth="9.00390625" defaultRowHeight="31.5" customHeight="1"/>
  <cols>
    <col min="1" max="1" width="4.125" style="29" customWidth="1"/>
    <col min="2" max="2" width="2.875" style="29" customWidth="1"/>
    <col min="3" max="3" width="2.875" style="41" customWidth="1"/>
    <col min="4" max="4" width="3.00390625" style="41" customWidth="1"/>
    <col min="5" max="5" width="2.875" style="41" customWidth="1"/>
    <col min="6" max="6" width="20.625" style="42" customWidth="1"/>
    <col min="7" max="7" width="14.00390625" style="1" customWidth="1"/>
    <col min="8" max="8" width="16.125" style="1" bestFit="1" customWidth="1"/>
    <col min="9" max="9" width="12.625" style="1" customWidth="1"/>
    <col min="10" max="10" width="13.75390625" style="1" bestFit="1" customWidth="1"/>
    <col min="11" max="11" width="14.50390625" style="1" customWidth="1"/>
    <col min="12" max="12" width="16.125" style="1" bestFit="1" customWidth="1"/>
    <col min="13" max="13" width="14.50390625" style="1" customWidth="1"/>
    <col min="14" max="14" width="14.50390625" style="43" customWidth="1"/>
    <col min="15" max="15" width="14.50390625" style="1" customWidth="1"/>
    <col min="16" max="16" width="14.50390625" style="44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98" t="s">
        <v>0</v>
      </c>
      <c r="H1" s="99"/>
      <c r="I1" s="99"/>
      <c r="J1" s="99"/>
      <c r="K1" s="100" t="s">
        <v>1</v>
      </c>
      <c r="L1" s="100"/>
      <c r="M1" s="100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101" t="s">
        <v>49</v>
      </c>
      <c r="H2" s="101"/>
      <c r="I2" s="102"/>
      <c r="J2" s="102"/>
      <c r="K2" s="103" t="s">
        <v>50</v>
      </c>
      <c r="L2" s="103"/>
      <c r="M2" s="103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101" t="s">
        <v>17</v>
      </c>
      <c r="H3" s="101"/>
      <c r="I3" s="102"/>
      <c r="J3" s="102"/>
      <c r="K3" s="103" t="s">
        <v>55</v>
      </c>
      <c r="L3" s="103"/>
      <c r="M3" s="6"/>
      <c r="N3" s="5"/>
      <c r="O3" s="6"/>
      <c r="P3" s="6"/>
      <c r="Q3" s="10"/>
    </row>
    <row r="4" spans="1:17" s="14" customFormat="1" ht="16.5" customHeight="1">
      <c r="A4" s="89" t="s">
        <v>53</v>
      </c>
      <c r="B4" s="89"/>
      <c r="C4" s="89"/>
      <c r="D4" s="89"/>
      <c r="E4" s="89"/>
      <c r="F4" s="12"/>
      <c r="G4" s="6"/>
      <c r="H4" s="6"/>
      <c r="I4" s="90" t="s">
        <v>2</v>
      </c>
      <c r="J4" s="91"/>
      <c r="K4" s="92" t="s">
        <v>37</v>
      </c>
      <c r="L4" s="92"/>
      <c r="M4" s="6"/>
      <c r="N4" s="5"/>
      <c r="O4" s="90" t="s">
        <v>3</v>
      </c>
      <c r="P4" s="90"/>
      <c r="Q4" s="13"/>
    </row>
    <row r="5" spans="1:17" s="16" customFormat="1" ht="26.25" customHeight="1">
      <c r="A5" s="86" t="s">
        <v>4</v>
      </c>
      <c r="B5" s="95" t="s">
        <v>33</v>
      </c>
      <c r="C5" s="95"/>
      <c r="D5" s="95"/>
      <c r="E5" s="95"/>
      <c r="F5" s="96"/>
      <c r="G5" s="84" t="s">
        <v>5</v>
      </c>
      <c r="H5" s="97"/>
      <c r="I5" s="84" t="s">
        <v>34</v>
      </c>
      <c r="J5" s="97"/>
      <c r="K5" s="84" t="s">
        <v>6</v>
      </c>
      <c r="L5" s="97"/>
      <c r="M5" s="84" t="s">
        <v>7</v>
      </c>
      <c r="N5" s="97"/>
      <c r="O5" s="84" t="s">
        <v>8</v>
      </c>
      <c r="P5" s="85"/>
      <c r="Q5" s="15"/>
    </row>
    <row r="6" spans="1:17" s="16" customFormat="1" ht="12.75" customHeight="1">
      <c r="A6" s="93"/>
      <c r="B6" s="86" t="s">
        <v>15</v>
      </c>
      <c r="C6" s="88" t="s">
        <v>14</v>
      </c>
      <c r="D6" s="88" t="s">
        <v>13</v>
      </c>
      <c r="E6" s="88" t="s">
        <v>12</v>
      </c>
      <c r="F6" s="80" t="s">
        <v>35</v>
      </c>
      <c r="G6" s="80" t="s">
        <v>36</v>
      </c>
      <c r="H6" s="80" t="s">
        <v>9</v>
      </c>
      <c r="I6" s="80" t="s">
        <v>36</v>
      </c>
      <c r="J6" s="80" t="s">
        <v>9</v>
      </c>
      <c r="K6" s="80" t="s">
        <v>36</v>
      </c>
      <c r="L6" s="80" t="s">
        <v>9</v>
      </c>
      <c r="M6" s="80" t="s">
        <v>36</v>
      </c>
      <c r="N6" s="80" t="s">
        <v>9</v>
      </c>
      <c r="O6" s="80" t="s">
        <v>36</v>
      </c>
      <c r="P6" s="82" t="s">
        <v>9</v>
      </c>
      <c r="Q6" s="15"/>
    </row>
    <row r="7" spans="1:17" s="16" customFormat="1" ht="12.75" customHeight="1">
      <c r="A7" s="94"/>
      <c r="B7" s="87"/>
      <c r="C7" s="88"/>
      <c r="D7" s="88"/>
      <c r="E7" s="88"/>
      <c r="F7" s="81"/>
      <c r="G7" s="81"/>
      <c r="H7" s="81"/>
      <c r="I7" s="81"/>
      <c r="J7" s="81"/>
      <c r="K7" s="81"/>
      <c r="L7" s="81"/>
      <c r="M7" s="81"/>
      <c r="N7" s="81"/>
      <c r="O7" s="81"/>
      <c r="P7" s="83"/>
      <c r="Q7" s="15"/>
    </row>
    <row r="8" spans="1:16" s="17" customFormat="1" ht="31.5" customHeight="1">
      <c r="A8" s="58">
        <v>107</v>
      </c>
      <c r="B8" s="59" t="s">
        <v>10</v>
      </c>
      <c r="C8" s="60" t="s">
        <v>10</v>
      </c>
      <c r="D8" s="60" t="s">
        <v>10</v>
      </c>
      <c r="E8" s="60" t="s">
        <v>10</v>
      </c>
      <c r="F8" s="61" t="s">
        <v>32</v>
      </c>
      <c r="G8" s="72">
        <f>G9+G10+G11</f>
        <v>59938165</v>
      </c>
      <c r="H8" s="72">
        <f aca="true" t="shared" si="0" ref="H8:P8">H9+H10+H11</f>
        <v>109991764</v>
      </c>
      <c r="I8" s="72">
        <f t="shared" si="0"/>
        <v>568283</v>
      </c>
      <c r="J8" s="72">
        <f t="shared" si="0"/>
        <v>9939752</v>
      </c>
      <c r="K8" s="72">
        <f t="shared" si="0"/>
        <v>57760333</v>
      </c>
      <c r="L8" s="72">
        <f t="shared" si="0"/>
        <v>48985647</v>
      </c>
      <c r="M8" s="72">
        <f t="shared" si="0"/>
        <v>0</v>
      </c>
      <c r="N8" s="72">
        <f t="shared" si="0"/>
        <v>0</v>
      </c>
      <c r="O8" s="72">
        <f t="shared" si="0"/>
        <v>1609549</v>
      </c>
      <c r="P8" s="73">
        <f t="shared" si="0"/>
        <v>51066365</v>
      </c>
    </row>
    <row r="9" spans="1:16" s="17" customFormat="1" ht="31.5" customHeight="1">
      <c r="A9" s="62" t="s">
        <v>16</v>
      </c>
      <c r="B9" s="63" t="s">
        <v>11</v>
      </c>
      <c r="C9" s="64" t="s">
        <v>10</v>
      </c>
      <c r="D9" s="64" t="s">
        <v>10</v>
      </c>
      <c r="E9" s="64" t="s">
        <v>10</v>
      </c>
      <c r="F9" s="65" t="s">
        <v>22</v>
      </c>
      <c r="G9" s="74">
        <v>42118830</v>
      </c>
      <c r="H9" s="74">
        <v>89865014</v>
      </c>
      <c r="I9" s="74">
        <v>546548</v>
      </c>
      <c r="J9" s="74">
        <v>9939752</v>
      </c>
      <c r="K9" s="74">
        <v>39962733</v>
      </c>
      <c r="L9" s="74">
        <v>30688897</v>
      </c>
      <c r="M9" s="74">
        <v>0</v>
      </c>
      <c r="N9" s="74">
        <v>0</v>
      </c>
      <c r="O9" s="74">
        <v>1609549</v>
      </c>
      <c r="P9" s="75">
        <v>49236365</v>
      </c>
    </row>
    <row r="10" spans="1:16" s="17" customFormat="1" ht="31.5" customHeight="1">
      <c r="A10" s="62">
        <v>108</v>
      </c>
      <c r="B10" s="63" t="s">
        <v>19</v>
      </c>
      <c r="C10" s="64" t="s">
        <v>10</v>
      </c>
      <c r="D10" s="64" t="s">
        <v>10</v>
      </c>
      <c r="E10" s="64" t="s">
        <v>10</v>
      </c>
      <c r="F10" s="65" t="s">
        <v>25</v>
      </c>
      <c r="G10" s="74">
        <v>13914835</v>
      </c>
      <c r="H10" s="74">
        <v>6950000</v>
      </c>
      <c r="I10" s="74">
        <v>21735</v>
      </c>
      <c r="J10" s="74">
        <v>0</v>
      </c>
      <c r="K10" s="74">
        <v>13893100</v>
      </c>
      <c r="L10" s="74">
        <v>5120000</v>
      </c>
      <c r="M10" s="74">
        <v>0</v>
      </c>
      <c r="N10" s="74">
        <v>0</v>
      </c>
      <c r="O10" s="74">
        <v>0</v>
      </c>
      <c r="P10" s="75">
        <v>1830000</v>
      </c>
    </row>
    <row r="11" spans="1:16" s="17" customFormat="1" ht="31.5" customHeight="1">
      <c r="A11" s="66" t="s">
        <v>10</v>
      </c>
      <c r="B11" s="63" t="s">
        <v>18</v>
      </c>
      <c r="C11" s="64" t="s">
        <v>10</v>
      </c>
      <c r="D11" s="64" t="s">
        <v>10</v>
      </c>
      <c r="E11" s="64" t="s">
        <v>10</v>
      </c>
      <c r="F11" s="65" t="s">
        <v>28</v>
      </c>
      <c r="G11" s="74">
        <v>3904500</v>
      </c>
      <c r="H11" s="74">
        <v>13176750</v>
      </c>
      <c r="I11" s="74">
        <v>0</v>
      </c>
      <c r="J11" s="74">
        <v>0</v>
      </c>
      <c r="K11" s="74">
        <v>3904500</v>
      </c>
      <c r="L11" s="74">
        <v>13176750</v>
      </c>
      <c r="M11" s="74">
        <v>0</v>
      </c>
      <c r="N11" s="74">
        <v>0</v>
      </c>
      <c r="O11" s="74">
        <v>0</v>
      </c>
      <c r="P11" s="75">
        <v>0</v>
      </c>
    </row>
    <row r="12" spans="1:16" s="17" customFormat="1" ht="31.5" customHeight="1">
      <c r="A12" s="29"/>
      <c r="B12" s="57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  <c r="N12" s="33"/>
      <c r="O12" s="32"/>
      <c r="P12" s="34"/>
    </row>
    <row r="13" spans="1:16" s="17" customFormat="1" ht="31.5" customHeight="1">
      <c r="A13" s="29"/>
      <c r="B13" s="57"/>
      <c r="C13" s="30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3"/>
      <c r="O13" s="32"/>
      <c r="P13" s="34"/>
    </row>
    <row r="14" spans="1:16" s="17" customFormat="1" ht="31.5" customHeight="1">
      <c r="A14" s="29"/>
      <c r="B14" s="57"/>
      <c r="C14" s="30"/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3"/>
      <c r="O14" s="32"/>
      <c r="P14" s="34"/>
    </row>
    <row r="15" spans="1:16" s="17" customFormat="1" ht="31.5" customHeight="1">
      <c r="A15" s="29"/>
      <c r="B15" s="57"/>
      <c r="C15" s="30"/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33"/>
      <c r="O15" s="32"/>
      <c r="P15" s="34"/>
    </row>
    <row r="16" spans="1:16" s="17" customFormat="1" ht="31.5" customHeight="1">
      <c r="A16" s="29"/>
      <c r="B16" s="57"/>
      <c r="C16" s="30"/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3"/>
      <c r="O16" s="32"/>
      <c r="P16" s="34"/>
    </row>
    <row r="17" spans="1:16" s="17" customFormat="1" ht="31.5" customHeight="1">
      <c r="A17" s="29"/>
      <c r="B17" s="57"/>
      <c r="C17" s="30"/>
      <c r="D17" s="30"/>
      <c r="E17" s="30"/>
      <c r="F17" s="31"/>
      <c r="G17" s="32"/>
      <c r="H17" s="32"/>
      <c r="I17" s="32"/>
      <c r="J17" s="32"/>
      <c r="K17" s="32"/>
      <c r="L17" s="32"/>
      <c r="M17" s="32"/>
      <c r="N17" s="33"/>
      <c r="O17" s="32"/>
      <c r="P17" s="34"/>
    </row>
    <row r="18" spans="1:16" s="17" customFormat="1" ht="31.5" customHeight="1">
      <c r="A18" s="29"/>
      <c r="B18" s="57"/>
      <c r="C18" s="30"/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33"/>
      <c r="O18" s="32"/>
      <c r="P18" s="34"/>
    </row>
    <row r="19" spans="1:16" s="17" customFormat="1" ht="31.5" customHeight="1">
      <c r="A19" s="29"/>
      <c r="B19" s="57"/>
      <c r="C19" s="30"/>
      <c r="D19" s="30"/>
      <c r="E19" s="30"/>
      <c r="F19" s="31"/>
      <c r="G19" s="32"/>
      <c r="H19" s="32"/>
      <c r="I19" s="32"/>
      <c r="J19" s="32"/>
      <c r="K19" s="32"/>
      <c r="L19" s="32"/>
      <c r="M19" s="32"/>
      <c r="N19" s="33"/>
      <c r="O19" s="32"/>
      <c r="P19" s="34"/>
    </row>
    <row r="24" spans="1:16" s="17" customFormat="1" ht="31.5" customHeight="1">
      <c r="A24" s="29"/>
      <c r="B24" s="45"/>
      <c r="C24" s="46"/>
      <c r="D24" s="46"/>
      <c r="E24" s="46"/>
      <c r="F24" s="47"/>
      <c r="G24" s="48"/>
      <c r="H24" s="48"/>
      <c r="I24" s="48"/>
      <c r="J24" s="48"/>
      <c r="K24" s="48"/>
      <c r="L24" s="48"/>
      <c r="M24" s="48"/>
      <c r="N24" s="49"/>
      <c r="O24" s="48"/>
      <c r="P24" s="50"/>
    </row>
    <row r="25" spans="1:16" s="17" customFormat="1" ht="31.5" customHeight="1">
      <c r="A25" s="29"/>
      <c r="B25" s="46"/>
      <c r="C25" s="46"/>
      <c r="D25" s="46"/>
      <c r="E25" s="46"/>
      <c r="F25" s="47"/>
      <c r="G25" s="48"/>
      <c r="H25" s="48"/>
      <c r="I25" s="48"/>
      <c r="J25" s="48"/>
      <c r="K25" s="48"/>
      <c r="L25" s="48"/>
      <c r="M25" s="48"/>
      <c r="N25" s="49"/>
      <c r="O25" s="48"/>
      <c r="P25" s="50"/>
    </row>
    <row r="26" ht="31.5" customHeight="1">
      <c r="B26" s="41"/>
    </row>
    <row r="27" ht="31.5" customHeight="1">
      <c r="B27" s="41"/>
    </row>
    <row r="28" spans="1:16" ht="31.5" customHeight="1">
      <c r="A28" s="35"/>
      <c r="B28" s="36"/>
      <c r="C28" s="36"/>
      <c r="D28" s="36"/>
      <c r="E28" s="36"/>
      <c r="F28" s="37"/>
      <c r="G28" s="38"/>
      <c r="H28" s="38"/>
      <c r="I28" s="38"/>
      <c r="J28" s="38"/>
      <c r="K28" s="38"/>
      <c r="L28" s="38"/>
      <c r="M28" s="38"/>
      <c r="N28" s="39"/>
      <c r="O28" s="38"/>
      <c r="P28" s="40"/>
    </row>
  </sheetData>
  <sheetProtection/>
  <mergeCells count="32">
    <mergeCell ref="K6:K7"/>
    <mergeCell ref="L6:L7"/>
    <mergeCell ref="M6:M7"/>
    <mergeCell ref="N6:N7"/>
    <mergeCell ref="O6:O7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88" r:id="rId1"/>
  <colBreaks count="1" manualBreakCount="1">
    <brk id="1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SheetLayoutView="100" workbookViewId="0" topLeftCell="A5">
      <selection activeCell="L11" sqref="L11"/>
    </sheetView>
  </sheetViews>
  <sheetFormatPr defaultColWidth="9.00390625" defaultRowHeight="31.5" customHeight="1"/>
  <cols>
    <col min="1" max="1" width="4.125" style="29" customWidth="1"/>
    <col min="2" max="2" width="2.875" style="29" customWidth="1"/>
    <col min="3" max="3" width="2.875" style="41" customWidth="1"/>
    <col min="4" max="4" width="3.00390625" style="41" customWidth="1"/>
    <col min="5" max="5" width="2.875" style="41" customWidth="1"/>
    <col min="6" max="6" width="20.625" style="42" customWidth="1"/>
    <col min="7" max="8" width="15.50390625" style="1" customWidth="1"/>
    <col min="9" max="10" width="15.375" style="1" customWidth="1"/>
    <col min="11" max="11" width="15.50390625" style="1" customWidth="1"/>
    <col min="12" max="13" width="15.375" style="1" customWidth="1"/>
    <col min="14" max="14" width="15.375" style="43" customWidth="1"/>
    <col min="15" max="15" width="15.375" style="1" customWidth="1"/>
    <col min="16" max="16" width="15.375" style="44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98" t="s">
        <v>0</v>
      </c>
      <c r="H1" s="99"/>
      <c r="I1" s="99"/>
      <c r="J1" s="99"/>
      <c r="K1" s="100" t="s">
        <v>1</v>
      </c>
      <c r="L1" s="100"/>
      <c r="M1" s="100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101" t="s">
        <v>49</v>
      </c>
      <c r="H2" s="101"/>
      <c r="I2" s="102"/>
      <c r="J2" s="102"/>
      <c r="K2" s="103" t="s">
        <v>50</v>
      </c>
      <c r="L2" s="103"/>
      <c r="M2" s="103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101" t="s">
        <v>17</v>
      </c>
      <c r="H3" s="101"/>
      <c r="I3" s="102"/>
      <c r="J3" s="102"/>
      <c r="K3" s="103" t="s">
        <v>55</v>
      </c>
      <c r="L3" s="103"/>
      <c r="M3" s="6"/>
      <c r="N3" s="5"/>
      <c r="O3" s="6"/>
      <c r="P3" s="6"/>
      <c r="Q3" s="10"/>
    </row>
    <row r="4" spans="1:17" s="14" customFormat="1" ht="16.5" customHeight="1">
      <c r="A4" s="89" t="s">
        <v>54</v>
      </c>
      <c r="B4" s="89"/>
      <c r="C4" s="89"/>
      <c r="D4" s="89"/>
      <c r="E4" s="89"/>
      <c r="F4" s="12"/>
      <c r="G4" s="6"/>
      <c r="H4" s="6"/>
      <c r="I4" s="90" t="s">
        <v>2</v>
      </c>
      <c r="J4" s="91"/>
      <c r="K4" s="92" t="s">
        <v>37</v>
      </c>
      <c r="L4" s="92"/>
      <c r="M4" s="6"/>
      <c r="N4" s="5"/>
      <c r="O4" s="90" t="s">
        <v>3</v>
      </c>
      <c r="P4" s="90"/>
      <c r="Q4" s="13"/>
    </row>
    <row r="5" spans="1:17" s="16" customFormat="1" ht="26.25" customHeight="1">
      <c r="A5" s="86" t="s">
        <v>4</v>
      </c>
      <c r="B5" s="95" t="s">
        <v>33</v>
      </c>
      <c r="C5" s="95"/>
      <c r="D5" s="95"/>
      <c r="E5" s="95"/>
      <c r="F5" s="96"/>
      <c r="G5" s="84" t="s">
        <v>5</v>
      </c>
      <c r="H5" s="97"/>
      <c r="I5" s="84" t="s">
        <v>34</v>
      </c>
      <c r="J5" s="97"/>
      <c r="K5" s="84" t="s">
        <v>6</v>
      </c>
      <c r="L5" s="97"/>
      <c r="M5" s="84" t="s">
        <v>7</v>
      </c>
      <c r="N5" s="97"/>
      <c r="O5" s="84" t="s">
        <v>8</v>
      </c>
      <c r="P5" s="85"/>
      <c r="Q5" s="15"/>
    </row>
    <row r="6" spans="1:17" s="16" customFormat="1" ht="12.75" customHeight="1">
      <c r="A6" s="93"/>
      <c r="B6" s="86" t="s">
        <v>15</v>
      </c>
      <c r="C6" s="88" t="s">
        <v>14</v>
      </c>
      <c r="D6" s="88" t="s">
        <v>13</v>
      </c>
      <c r="E6" s="88" t="s">
        <v>12</v>
      </c>
      <c r="F6" s="80" t="s">
        <v>35</v>
      </c>
      <c r="G6" s="80" t="s">
        <v>36</v>
      </c>
      <c r="H6" s="80" t="s">
        <v>9</v>
      </c>
      <c r="I6" s="80" t="s">
        <v>36</v>
      </c>
      <c r="J6" s="80" t="s">
        <v>9</v>
      </c>
      <c r="K6" s="80" t="s">
        <v>36</v>
      </c>
      <c r="L6" s="80" t="s">
        <v>9</v>
      </c>
      <c r="M6" s="80" t="s">
        <v>36</v>
      </c>
      <c r="N6" s="80" t="s">
        <v>9</v>
      </c>
      <c r="O6" s="80" t="s">
        <v>36</v>
      </c>
      <c r="P6" s="82" t="s">
        <v>9</v>
      </c>
      <c r="Q6" s="15"/>
    </row>
    <row r="7" spans="1:17" s="16" customFormat="1" ht="12.75" customHeight="1">
      <c r="A7" s="94"/>
      <c r="B7" s="87"/>
      <c r="C7" s="88"/>
      <c r="D7" s="88"/>
      <c r="E7" s="88"/>
      <c r="F7" s="81"/>
      <c r="G7" s="81"/>
      <c r="H7" s="81"/>
      <c r="I7" s="81"/>
      <c r="J7" s="81"/>
      <c r="K7" s="81"/>
      <c r="L7" s="81"/>
      <c r="M7" s="81"/>
      <c r="N7" s="81"/>
      <c r="O7" s="81"/>
      <c r="P7" s="83"/>
      <c r="Q7" s="15"/>
    </row>
    <row r="8" spans="1:16" s="17" customFormat="1" ht="31.5" customHeight="1">
      <c r="A8" s="58">
        <v>107</v>
      </c>
      <c r="B8" s="59" t="s">
        <v>10</v>
      </c>
      <c r="C8" s="60" t="s">
        <v>10</v>
      </c>
      <c r="D8" s="60" t="s">
        <v>10</v>
      </c>
      <c r="E8" s="60" t="s">
        <v>10</v>
      </c>
      <c r="F8" s="61" t="s">
        <v>32</v>
      </c>
      <c r="G8" s="72">
        <f>G9+G10+G11</f>
        <v>4152317023</v>
      </c>
      <c r="H8" s="72">
        <f aca="true" t="shared" si="0" ref="H8:P8">H9+H10+H11</f>
        <v>1151735948</v>
      </c>
      <c r="I8" s="72">
        <f t="shared" si="0"/>
        <v>147172198</v>
      </c>
      <c r="J8" s="72">
        <f t="shared" si="0"/>
        <v>138996878</v>
      </c>
      <c r="K8" s="72">
        <f t="shared" si="0"/>
        <v>3562333688</v>
      </c>
      <c r="L8" s="72">
        <f t="shared" si="0"/>
        <v>693244547</v>
      </c>
      <c r="M8" s="72">
        <f t="shared" si="0"/>
        <v>29260534</v>
      </c>
      <c r="N8" s="78">
        <f t="shared" si="0"/>
        <v>-29260534</v>
      </c>
      <c r="O8" s="72">
        <f t="shared" si="0"/>
        <v>472071671</v>
      </c>
      <c r="P8" s="73">
        <f t="shared" si="0"/>
        <v>290233989</v>
      </c>
    </row>
    <row r="9" spans="1:16" s="17" customFormat="1" ht="31.5" customHeight="1">
      <c r="A9" s="62" t="s">
        <v>16</v>
      </c>
      <c r="B9" s="63" t="s">
        <v>11</v>
      </c>
      <c r="C9" s="64" t="s">
        <v>10</v>
      </c>
      <c r="D9" s="64" t="s">
        <v>10</v>
      </c>
      <c r="E9" s="64" t="s">
        <v>10</v>
      </c>
      <c r="F9" s="65" t="s">
        <v>22</v>
      </c>
      <c r="G9" s="74">
        <v>324531492</v>
      </c>
      <c r="H9" s="74">
        <v>462331902</v>
      </c>
      <c r="I9" s="74">
        <v>19893137</v>
      </c>
      <c r="J9" s="74">
        <v>39587503</v>
      </c>
      <c r="K9" s="74">
        <v>301024754</v>
      </c>
      <c r="L9" s="74">
        <v>330195473</v>
      </c>
      <c r="M9" s="74">
        <v>0</v>
      </c>
      <c r="N9" s="74">
        <v>0</v>
      </c>
      <c r="O9" s="74">
        <v>3613601</v>
      </c>
      <c r="P9" s="75">
        <v>92548926</v>
      </c>
    </row>
    <row r="10" spans="1:16" s="17" customFormat="1" ht="31.5" customHeight="1">
      <c r="A10" s="62">
        <v>108</v>
      </c>
      <c r="B10" s="63" t="s">
        <v>19</v>
      </c>
      <c r="C10" s="64" t="s">
        <v>10</v>
      </c>
      <c r="D10" s="64" t="s">
        <v>10</v>
      </c>
      <c r="E10" s="64" t="s">
        <v>10</v>
      </c>
      <c r="F10" s="65" t="s">
        <v>25</v>
      </c>
      <c r="G10" s="74">
        <v>3602205524</v>
      </c>
      <c r="H10" s="74">
        <v>422914944</v>
      </c>
      <c r="I10" s="74">
        <v>124523473</v>
      </c>
      <c r="J10" s="74">
        <v>81708862</v>
      </c>
      <c r="K10" s="74">
        <v>3070432175</v>
      </c>
      <c r="L10" s="74">
        <v>154027254</v>
      </c>
      <c r="M10" s="74">
        <v>27502412</v>
      </c>
      <c r="N10" s="79">
        <v>-27502412</v>
      </c>
      <c r="O10" s="74">
        <v>434752288</v>
      </c>
      <c r="P10" s="75">
        <v>159676416</v>
      </c>
    </row>
    <row r="11" spans="1:16" s="17" customFormat="1" ht="31.5" customHeight="1">
      <c r="A11" s="66" t="s">
        <v>10</v>
      </c>
      <c r="B11" s="63" t="s">
        <v>18</v>
      </c>
      <c r="C11" s="64" t="s">
        <v>10</v>
      </c>
      <c r="D11" s="64" t="s">
        <v>10</v>
      </c>
      <c r="E11" s="64" t="s">
        <v>10</v>
      </c>
      <c r="F11" s="65" t="s">
        <v>28</v>
      </c>
      <c r="G11" s="74">
        <v>225580007</v>
      </c>
      <c r="H11" s="74">
        <v>266489102</v>
      </c>
      <c r="I11" s="74">
        <v>2755588</v>
      </c>
      <c r="J11" s="74">
        <v>17700513</v>
      </c>
      <c r="K11" s="74">
        <v>190876759</v>
      </c>
      <c r="L11" s="74">
        <v>209021820</v>
      </c>
      <c r="M11" s="74">
        <v>1758122</v>
      </c>
      <c r="N11" s="79">
        <v>-1758122</v>
      </c>
      <c r="O11" s="74">
        <v>33705782</v>
      </c>
      <c r="P11" s="75">
        <v>38008647</v>
      </c>
    </row>
    <row r="12" spans="1:16" s="17" customFormat="1" ht="31.5" customHeight="1">
      <c r="A12" s="29"/>
      <c r="B12" s="57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  <c r="N12" s="33"/>
      <c r="O12" s="32"/>
      <c r="P12" s="34"/>
    </row>
    <row r="13" spans="1:16" s="17" customFormat="1" ht="31.5" customHeight="1">
      <c r="A13" s="29"/>
      <c r="B13" s="57"/>
      <c r="C13" s="30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3"/>
      <c r="O13" s="32"/>
      <c r="P13" s="34"/>
    </row>
    <row r="14" spans="1:16" s="17" customFormat="1" ht="31.5" customHeight="1">
      <c r="A14" s="29"/>
      <c r="B14" s="57"/>
      <c r="C14" s="30"/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3"/>
      <c r="O14" s="32"/>
      <c r="P14" s="34"/>
    </row>
    <row r="15" spans="1:16" s="17" customFormat="1" ht="31.5" customHeight="1">
      <c r="A15" s="29"/>
      <c r="B15" s="57"/>
      <c r="C15" s="30"/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33"/>
      <c r="O15" s="32"/>
      <c r="P15" s="34"/>
    </row>
    <row r="16" spans="1:16" s="17" customFormat="1" ht="31.5" customHeight="1">
      <c r="A16" s="29"/>
      <c r="B16" s="57"/>
      <c r="C16" s="30"/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3"/>
      <c r="O16" s="32"/>
      <c r="P16" s="34"/>
    </row>
    <row r="17" spans="1:16" s="17" customFormat="1" ht="31.5" customHeight="1">
      <c r="A17" s="29"/>
      <c r="B17" s="57"/>
      <c r="C17" s="30"/>
      <c r="D17" s="30"/>
      <c r="E17" s="30"/>
      <c r="F17" s="31"/>
      <c r="G17" s="32"/>
      <c r="H17" s="32"/>
      <c r="I17" s="32"/>
      <c r="J17" s="32"/>
      <c r="K17" s="32"/>
      <c r="L17" s="32"/>
      <c r="M17" s="32"/>
      <c r="N17" s="33"/>
      <c r="O17" s="32"/>
      <c r="P17" s="34"/>
    </row>
    <row r="18" spans="1:16" s="17" customFormat="1" ht="31.5" customHeight="1">
      <c r="A18" s="29"/>
      <c r="B18" s="57"/>
      <c r="C18" s="30"/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33"/>
      <c r="O18" s="32"/>
      <c r="P18" s="34"/>
    </row>
    <row r="23" spans="1:16" s="17" customFormat="1" ht="31.5" customHeight="1">
      <c r="A23" s="29"/>
      <c r="B23" s="45"/>
      <c r="C23" s="46"/>
      <c r="D23" s="46"/>
      <c r="E23" s="46"/>
      <c r="F23" s="47"/>
      <c r="G23" s="48"/>
      <c r="H23" s="48"/>
      <c r="I23" s="48"/>
      <c r="J23" s="48"/>
      <c r="K23" s="48"/>
      <c r="L23" s="48"/>
      <c r="M23" s="48"/>
      <c r="N23" s="49"/>
      <c r="O23" s="48"/>
      <c r="P23" s="50"/>
    </row>
    <row r="24" spans="1:16" s="17" customFormat="1" ht="31.5" customHeight="1">
      <c r="A24" s="29"/>
      <c r="B24" s="45"/>
      <c r="C24" s="46"/>
      <c r="D24" s="46"/>
      <c r="E24" s="46"/>
      <c r="F24" s="47"/>
      <c r="G24" s="48"/>
      <c r="H24" s="48"/>
      <c r="I24" s="48"/>
      <c r="J24" s="48"/>
      <c r="K24" s="48"/>
      <c r="L24" s="48"/>
      <c r="M24" s="48"/>
      <c r="N24" s="49"/>
      <c r="O24" s="48"/>
      <c r="P24" s="50"/>
    </row>
    <row r="25" ht="31.5" customHeight="1">
      <c r="B25" s="41"/>
    </row>
    <row r="26" ht="31.5" customHeight="1">
      <c r="B26" s="41"/>
    </row>
    <row r="27" ht="31.5" customHeight="1">
      <c r="B27" s="41"/>
    </row>
    <row r="28" spans="1:16" ht="31.5" customHeight="1">
      <c r="A28" s="35"/>
      <c r="B28" s="36"/>
      <c r="C28" s="36"/>
      <c r="D28" s="36"/>
      <c r="E28" s="36"/>
      <c r="F28" s="37"/>
      <c r="G28" s="38"/>
      <c r="H28" s="38"/>
      <c r="I28" s="38"/>
      <c r="J28" s="38"/>
      <c r="K28" s="38"/>
      <c r="L28" s="38"/>
      <c r="M28" s="38"/>
      <c r="N28" s="39"/>
      <c r="O28" s="38"/>
      <c r="P28" s="40"/>
    </row>
  </sheetData>
  <sheetProtection/>
  <mergeCells count="32">
    <mergeCell ref="K6:K7"/>
    <mergeCell ref="L6:L7"/>
    <mergeCell ref="M6:M7"/>
    <mergeCell ref="N6:N7"/>
    <mergeCell ref="O6:O7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88" r:id="rId1"/>
  <colBreaks count="1" manualBreakCount="1">
    <brk id="1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zoomScaleSheetLayoutView="100" workbookViewId="0" topLeftCell="A1">
      <selection activeCell="F4" sqref="F4"/>
    </sheetView>
  </sheetViews>
  <sheetFormatPr defaultColWidth="9.00390625" defaultRowHeight="31.5" customHeight="1"/>
  <cols>
    <col min="1" max="1" width="4.125" style="29" customWidth="1"/>
    <col min="2" max="2" width="2.875" style="29" customWidth="1"/>
    <col min="3" max="3" width="2.875" style="41" customWidth="1"/>
    <col min="4" max="4" width="3.00390625" style="41" customWidth="1"/>
    <col min="5" max="5" width="2.875" style="41" customWidth="1"/>
    <col min="6" max="6" width="20.625" style="42" customWidth="1"/>
    <col min="7" max="8" width="15.50390625" style="1" customWidth="1"/>
    <col min="9" max="10" width="15.375" style="1" customWidth="1"/>
    <col min="11" max="11" width="15.50390625" style="1" customWidth="1"/>
    <col min="12" max="13" width="15.375" style="1" customWidth="1"/>
    <col min="14" max="14" width="15.375" style="43" customWidth="1"/>
    <col min="15" max="15" width="15.375" style="1" customWidth="1"/>
    <col min="16" max="16" width="15.375" style="44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98" t="s">
        <v>0</v>
      </c>
      <c r="H1" s="99"/>
      <c r="I1" s="99"/>
      <c r="J1" s="99"/>
      <c r="K1" s="100" t="s">
        <v>1</v>
      </c>
      <c r="L1" s="100"/>
      <c r="M1" s="100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101" t="s">
        <v>49</v>
      </c>
      <c r="H2" s="101"/>
      <c r="I2" s="102"/>
      <c r="J2" s="102"/>
      <c r="K2" s="103" t="s">
        <v>50</v>
      </c>
      <c r="L2" s="103"/>
      <c r="M2" s="103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101" t="s">
        <v>17</v>
      </c>
      <c r="H3" s="101"/>
      <c r="I3" s="102"/>
      <c r="J3" s="102"/>
      <c r="K3" s="103" t="s">
        <v>51</v>
      </c>
      <c r="L3" s="103"/>
      <c r="M3" s="6"/>
      <c r="N3" s="5"/>
      <c r="O3" s="6"/>
      <c r="P3" s="6"/>
      <c r="Q3" s="10"/>
    </row>
    <row r="4" spans="1:17" s="14" customFormat="1" ht="16.5" customHeight="1">
      <c r="A4" s="89" t="s">
        <v>60</v>
      </c>
      <c r="B4" s="89"/>
      <c r="C4" s="89"/>
      <c r="D4" s="89"/>
      <c r="E4" s="89"/>
      <c r="F4" s="12"/>
      <c r="G4" s="6"/>
      <c r="H4" s="6"/>
      <c r="I4" s="90" t="s">
        <v>2</v>
      </c>
      <c r="J4" s="91"/>
      <c r="K4" s="92" t="s">
        <v>37</v>
      </c>
      <c r="L4" s="92"/>
      <c r="M4" s="6"/>
      <c r="N4" s="5"/>
      <c r="O4" s="90" t="s">
        <v>3</v>
      </c>
      <c r="P4" s="90"/>
      <c r="Q4" s="13"/>
    </row>
    <row r="5" spans="1:17" s="16" customFormat="1" ht="26.25" customHeight="1">
      <c r="A5" s="86" t="s">
        <v>4</v>
      </c>
      <c r="B5" s="95" t="s">
        <v>33</v>
      </c>
      <c r="C5" s="95"/>
      <c r="D5" s="95"/>
      <c r="E5" s="95"/>
      <c r="F5" s="96"/>
      <c r="G5" s="84" t="s">
        <v>5</v>
      </c>
      <c r="H5" s="97"/>
      <c r="I5" s="84" t="s">
        <v>34</v>
      </c>
      <c r="J5" s="97"/>
      <c r="K5" s="84" t="s">
        <v>6</v>
      </c>
      <c r="L5" s="97"/>
      <c r="M5" s="84" t="s">
        <v>7</v>
      </c>
      <c r="N5" s="97"/>
      <c r="O5" s="84" t="s">
        <v>8</v>
      </c>
      <c r="P5" s="85"/>
      <c r="Q5" s="15"/>
    </row>
    <row r="6" spans="1:17" s="16" customFormat="1" ht="12.75" customHeight="1">
      <c r="A6" s="93"/>
      <c r="B6" s="86" t="s">
        <v>15</v>
      </c>
      <c r="C6" s="88" t="s">
        <v>14</v>
      </c>
      <c r="D6" s="88" t="s">
        <v>13</v>
      </c>
      <c r="E6" s="88" t="s">
        <v>12</v>
      </c>
      <c r="F6" s="80" t="s">
        <v>35</v>
      </c>
      <c r="G6" s="80" t="s">
        <v>36</v>
      </c>
      <c r="H6" s="80" t="s">
        <v>9</v>
      </c>
      <c r="I6" s="80" t="s">
        <v>36</v>
      </c>
      <c r="J6" s="80" t="s">
        <v>9</v>
      </c>
      <c r="K6" s="80" t="s">
        <v>36</v>
      </c>
      <c r="L6" s="80" t="s">
        <v>9</v>
      </c>
      <c r="M6" s="80" t="s">
        <v>36</v>
      </c>
      <c r="N6" s="80" t="s">
        <v>9</v>
      </c>
      <c r="O6" s="80" t="s">
        <v>36</v>
      </c>
      <c r="P6" s="82" t="s">
        <v>9</v>
      </c>
      <c r="Q6" s="15"/>
    </row>
    <row r="7" spans="1:17" s="16" customFormat="1" ht="12.75" customHeight="1">
      <c r="A7" s="94"/>
      <c r="B7" s="87"/>
      <c r="C7" s="88"/>
      <c r="D7" s="88"/>
      <c r="E7" s="88"/>
      <c r="F7" s="81"/>
      <c r="G7" s="81"/>
      <c r="H7" s="81"/>
      <c r="I7" s="81"/>
      <c r="J7" s="81"/>
      <c r="K7" s="81"/>
      <c r="L7" s="81"/>
      <c r="M7" s="81"/>
      <c r="N7" s="81"/>
      <c r="O7" s="81"/>
      <c r="P7" s="83"/>
      <c r="Q7" s="15"/>
    </row>
    <row r="8" spans="1:16" s="17" customFormat="1" ht="31.5" customHeight="1">
      <c r="A8" s="58">
        <v>107</v>
      </c>
      <c r="B8" s="59" t="s">
        <v>10</v>
      </c>
      <c r="C8" s="60" t="s">
        <v>10</v>
      </c>
      <c r="D8" s="60" t="s">
        <v>10</v>
      </c>
      <c r="E8" s="60" t="s">
        <v>10</v>
      </c>
      <c r="F8" s="61" t="s">
        <v>32</v>
      </c>
      <c r="G8" s="72">
        <f>G9+G14+G19</f>
        <v>4212255188</v>
      </c>
      <c r="H8" s="72">
        <f aca="true" t="shared" si="0" ref="H8:P8">H9+H14+H19</f>
        <v>1261727712</v>
      </c>
      <c r="I8" s="72">
        <f t="shared" si="0"/>
        <v>147740481</v>
      </c>
      <c r="J8" s="72">
        <f t="shared" si="0"/>
        <v>148936630</v>
      </c>
      <c r="K8" s="72">
        <f t="shared" si="0"/>
        <v>3620094021</v>
      </c>
      <c r="L8" s="72">
        <f t="shared" si="0"/>
        <v>742230194</v>
      </c>
      <c r="M8" s="72">
        <f t="shared" si="0"/>
        <v>29260534</v>
      </c>
      <c r="N8" s="78">
        <f t="shared" si="0"/>
        <v>-29260534</v>
      </c>
      <c r="O8" s="72">
        <f t="shared" si="0"/>
        <v>473681220</v>
      </c>
      <c r="P8" s="73">
        <f t="shared" si="0"/>
        <v>341300354</v>
      </c>
    </row>
    <row r="9" spans="1:16" s="17" customFormat="1" ht="31.5" customHeight="1">
      <c r="A9" s="62" t="s">
        <v>31</v>
      </c>
      <c r="B9" s="63" t="s">
        <v>11</v>
      </c>
      <c r="C9" s="64" t="s">
        <v>10</v>
      </c>
      <c r="D9" s="64" t="s">
        <v>10</v>
      </c>
      <c r="E9" s="64" t="s">
        <v>10</v>
      </c>
      <c r="F9" s="65" t="s">
        <v>22</v>
      </c>
      <c r="G9" s="74">
        <f>G10</f>
        <v>366650322</v>
      </c>
      <c r="H9" s="74">
        <f aca="true" t="shared" si="1" ref="H9:P12">H10</f>
        <v>552196916</v>
      </c>
      <c r="I9" s="74">
        <f t="shared" si="1"/>
        <v>20439685</v>
      </c>
      <c r="J9" s="74">
        <f t="shared" si="1"/>
        <v>49527255</v>
      </c>
      <c r="K9" s="74">
        <f t="shared" si="1"/>
        <v>340987487</v>
      </c>
      <c r="L9" s="74">
        <f t="shared" si="1"/>
        <v>360884370</v>
      </c>
      <c r="M9" s="74">
        <f t="shared" si="1"/>
        <v>0</v>
      </c>
      <c r="N9" s="74">
        <f t="shared" si="1"/>
        <v>0</v>
      </c>
      <c r="O9" s="74">
        <f t="shared" si="1"/>
        <v>5223150</v>
      </c>
      <c r="P9" s="75">
        <f t="shared" si="1"/>
        <v>141785291</v>
      </c>
    </row>
    <row r="10" spans="1:16" s="17" customFormat="1" ht="31.5" customHeight="1">
      <c r="A10" s="62">
        <v>108</v>
      </c>
      <c r="B10" s="63" t="s">
        <v>10</v>
      </c>
      <c r="C10" s="64" t="s">
        <v>11</v>
      </c>
      <c r="D10" s="64" t="s">
        <v>10</v>
      </c>
      <c r="E10" s="64" t="s">
        <v>10</v>
      </c>
      <c r="F10" s="65" t="s">
        <v>23</v>
      </c>
      <c r="G10" s="74">
        <f>G11</f>
        <v>366650322</v>
      </c>
      <c r="H10" s="74">
        <f t="shared" si="1"/>
        <v>552196916</v>
      </c>
      <c r="I10" s="74">
        <f t="shared" si="1"/>
        <v>20439685</v>
      </c>
      <c r="J10" s="74">
        <f t="shared" si="1"/>
        <v>49527255</v>
      </c>
      <c r="K10" s="74">
        <f t="shared" si="1"/>
        <v>340987487</v>
      </c>
      <c r="L10" s="74">
        <f t="shared" si="1"/>
        <v>360884370</v>
      </c>
      <c r="M10" s="74">
        <f t="shared" si="1"/>
        <v>0</v>
      </c>
      <c r="N10" s="74">
        <f t="shared" si="1"/>
        <v>0</v>
      </c>
      <c r="O10" s="74">
        <f t="shared" si="1"/>
        <v>5223150</v>
      </c>
      <c r="P10" s="75">
        <f t="shared" si="1"/>
        <v>141785291</v>
      </c>
    </row>
    <row r="11" spans="1:16" s="17" customFormat="1" ht="31.5" customHeight="1">
      <c r="A11" s="66" t="s">
        <v>10</v>
      </c>
      <c r="B11" s="63" t="s">
        <v>10</v>
      </c>
      <c r="C11" s="64" t="s">
        <v>10</v>
      </c>
      <c r="D11" s="64" t="s">
        <v>10</v>
      </c>
      <c r="E11" s="64" t="s">
        <v>10</v>
      </c>
      <c r="F11" s="65" t="s">
        <v>24</v>
      </c>
      <c r="G11" s="74">
        <f>G12</f>
        <v>366650322</v>
      </c>
      <c r="H11" s="74">
        <f t="shared" si="1"/>
        <v>552196916</v>
      </c>
      <c r="I11" s="74">
        <f t="shared" si="1"/>
        <v>20439685</v>
      </c>
      <c r="J11" s="74">
        <f t="shared" si="1"/>
        <v>49527255</v>
      </c>
      <c r="K11" s="74">
        <f t="shared" si="1"/>
        <v>340987487</v>
      </c>
      <c r="L11" s="74">
        <f t="shared" si="1"/>
        <v>360884370</v>
      </c>
      <c r="M11" s="74">
        <f t="shared" si="1"/>
        <v>0</v>
      </c>
      <c r="N11" s="74">
        <f t="shared" si="1"/>
        <v>0</v>
      </c>
      <c r="O11" s="74">
        <f t="shared" si="1"/>
        <v>5223150</v>
      </c>
      <c r="P11" s="75">
        <f t="shared" si="1"/>
        <v>141785291</v>
      </c>
    </row>
    <row r="12" spans="1:16" s="17" customFormat="1" ht="31.5" customHeight="1">
      <c r="A12" s="66" t="s">
        <v>10</v>
      </c>
      <c r="B12" s="63" t="s">
        <v>10</v>
      </c>
      <c r="C12" s="64" t="s">
        <v>10</v>
      </c>
      <c r="D12" s="64" t="s">
        <v>11</v>
      </c>
      <c r="E12" s="64" t="s">
        <v>10</v>
      </c>
      <c r="F12" s="65" t="s">
        <v>39</v>
      </c>
      <c r="G12" s="74">
        <f>G13</f>
        <v>366650322</v>
      </c>
      <c r="H12" s="74">
        <f t="shared" si="1"/>
        <v>552196916</v>
      </c>
      <c r="I12" s="74">
        <f t="shared" si="1"/>
        <v>20439685</v>
      </c>
      <c r="J12" s="74">
        <f t="shared" si="1"/>
        <v>49527255</v>
      </c>
      <c r="K12" s="74">
        <f t="shared" si="1"/>
        <v>340987487</v>
      </c>
      <c r="L12" s="74">
        <f t="shared" si="1"/>
        <v>360884370</v>
      </c>
      <c r="M12" s="74">
        <f t="shared" si="1"/>
        <v>0</v>
      </c>
      <c r="N12" s="74">
        <f t="shared" si="1"/>
        <v>0</v>
      </c>
      <c r="O12" s="74">
        <f t="shared" si="1"/>
        <v>5223150</v>
      </c>
      <c r="P12" s="75">
        <f t="shared" si="1"/>
        <v>141785291</v>
      </c>
    </row>
    <row r="13" spans="1:16" s="17" customFormat="1" ht="31.5" customHeight="1">
      <c r="A13" s="66" t="s">
        <v>10</v>
      </c>
      <c r="B13" s="63" t="s">
        <v>10</v>
      </c>
      <c r="C13" s="64" t="s">
        <v>10</v>
      </c>
      <c r="D13" s="64" t="s">
        <v>10</v>
      </c>
      <c r="E13" s="64" t="s">
        <v>11</v>
      </c>
      <c r="F13" s="65" t="s">
        <v>56</v>
      </c>
      <c r="G13" s="74">
        <v>366650322</v>
      </c>
      <c r="H13" s="74">
        <v>552196916</v>
      </c>
      <c r="I13" s="74">
        <v>20439685</v>
      </c>
      <c r="J13" s="74">
        <v>49527255</v>
      </c>
      <c r="K13" s="74">
        <v>340987487</v>
      </c>
      <c r="L13" s="74">
        <v>360884370</v>
      </c>
      <c r="M13" s="74">
        <v>0</v>
      </c>
      <c r="N13" s="74">
        <v>0</v>
      </c>
      <c r="O13" s="74">
        <v>5223150</v>
      </c>
      <c r="P13" s="75">
        <v>141785291</v>
      </c>
    </row>
    <row r="14" spans="1:16" s="17" customFormat="1" ht="31.5" customHeight="1">
      <c r="A14" s="66" t="s">
        <v>10</v>
      </c>
      <c r="B14" s="63" t="s">
        <v>19</v>
      </c>
      <c r="C14" s="64" t="s">
        <v>10</v>
      </c>
      <c r="D14" s="64" t="s">
        <v>10</v>
      </c>
      <c r="E14" s="64" t="s">
        <v>10</v>
      </c>
      <c r="F14" s="65" t="s">
        <v>25</v>
      </c>
      <c r="G14" s="74">
        <f>G15</f>
        <v>3616120359</v>
      </c>
      <c r="H14" s="74">
        <f aca="true" t="shared" si="2" ref="H14:P17">H15</f>
        <v>429864944</v>
      </c>
      <c r="I14" s="74">
        <f t="shared" si="2"/>
        <v>124545208</v>
      </c>
      <c r="J14" s="74">
        <f t="shared" si="2"/>
        <v>81708862</v>
      </c>
      <c r="K14" s="74">
        <f t="shared" si="2"/>
        <v>3084325275</v>
      </c>
      <c r="L14" s="74">
        <f t="shared" si="2"/>
        <v>159147254</v>
      </c>
      <c r="M14" s="74">
        <f t="shared" si="2"/>
        <v>27502412</v>
      </c>
      <c r="N14" s="79">
        <f t="shared" si="2"/>
        <v>-27502412</v>
      </c>
      <c r="O14" s="74">
        <f t="shared" si="2"/>
        <v>434752288</v>
      </c>
      <c r="P14" s="75">
        <f t="shared" si="2"/>
        <v>161506416</v>
      </c>
    </row>
    <row r="15" spans="1:16" s="17" customFormat="1" ht="31.5" customHeight="1">
      <c r="A15" s="66" t="s">
        <v>10</v>
      </c>
      <c r="B15" s="63" t="s">
        <v>10</v>
      </c>
      <c r="C15" s="64" t="s">
        <v>11</v>
      </c>
      <c r="D15" s="64" t="s">
        <v>10</v>
      </c>
      <c r="E15" s="64" t="s">
        <v>10</v>
      </c>
      <c r="F15" s="65" t="s">
        <v>26</v>
      </c>
      <c r="G15" s="74">
        <f>G16</f>
        <v>3616120359</v>
      </c>
      <c r="H15" s="74">
        <f t="shared" si="2"/>
        <v>429864944</v>
      </c>
      <c r="I15" s="74">
        <f t="shared" si="2"/>
        <v>124545208</v>
      </c>
      <c r="J15" s="74">
        <f t="shared" si="2"/>
        <v>81708862</v>
      </c>
      <c r="K15" s="74">
        <f t="shared" si="2"/>
        <v>3084325275</v>
      </c>
      <c r="L15" s="74">
        <f t="shared" si="2"/>
        <v>159147254</v>
      </c>
      <c r="M15" s="74">
        <f t="shared" si="2"/>
        <v>27502412</v>
      </c>
      <c r="N15" s="79">
        <f t="shared" si="2"/>
        <v>-27502412</v>
      </c>
      <c r="O15" s="74">
        <f t="shared" si="2"/>
        <v>434752288</v>
      </c>
      <c r="P15" s="75">
        <f t="shared" si="2"/>
        <v>161506416</v>
      </c>
    </row>
    <row r="16" spans="1:16" s="17" customFormat="1" ht="31.5" customHeight="1">
      <c r="A16" s="66" t="s">
        <v>10</v>
      </c>
      <c r="B16" s="63" t="s">
        <v>10</v>
      </c>
      <c r="C16" s="64" t="s">
        <v>10</v>
      </c>
      <c r="D16" s="64" t="s">
        <v>10</v>
      </c>
      <c r="E16" s="64" t="s">
        <v>10</v>
      </c>
      <c r="F16" s="65" t="s">
        <v>27</v>
      </c>
      <c r="G16" s="74">
        <f>G17</f>
        <v>3616120359</v>
      </c>
      <c r="H16" s="74">
        <f t="shared" si="2"/>
        <v>429864944</v>
      </c>
      <c r="I16" s="74">
        <f t="shared" si="2"/>
        <v>124545208</v>
      </c>
      <c r="J16" s="74">
        <f t="shared" si="2"/>
        <v>81708862</v>
      </c>
      <c r="K16" s="74">
        <f t="shared" si="2"/>
        <v>3084325275</v>
      </c>
      <c r="L16" s="74">
        <f t="shared" si="2"/>
        <v>159147254</v>
      </c>
      <c r="M16" s="74">
        <f t="shared" si="2"/>
        <v>27502412</v>
      </c>
      <c r="N16" s="79">
        <f t="shared" si="2"/>
        <v>-27502412</v>
      </c>
      <c r="O16" s="74">
        <f t="shared" si="2"/>
        <v>434752288</v>
      </c>
      <c r="P16" s="75">
        <f t="shared" si="2"/>
        <v>161506416</v>
      </c>
    </row>
    <row r="17" spans="1:16" s="17" customFormat="1" ht="31.5" customHeight="1">
      <c r="A17" s="66" t="s">
        <v>10</v>
      </c>
      <c r="B17" s="63" t="s">
        <v>10</v>
      </c>
      <c r="C17" s="64" t="s">
        <v>10</v>
      </c>
      <c r="D17" s="64" t="s">
        <v>11</v>
      </c>
      <c r="E17" s="64" t="s">
        <v>10</v>
      </c>
      <c r="F17" s="65" t="s">
        <v>40</v>
      </c>
      <c r="G17" s="74">
        <f>G18</f>
        <v>3616120359</v>
      </c>
      <c r="H17" s="74">
        <f t="shared" si="2"/>
        <v>429864944</v>
      </c>
      <c r="I17" s="74">
        <f t="shared" si="2"/>
        <v>124545208</v>
      </c>
      <c r="J17" s="74">
        <f t="shared" si="2"/>
        <v>81708862</v>
      </c>
      <c r="K17" s="74">
        <f t="shared" si="2"/>
        <v>3084325275</v>
      </c>
      <c r="L17" s="74">
        <f t="shared" si="2"/>
        <v>159147254</v>
      </c>
      <c r="M17" s="74">
        <f t="shared" si="2"/>
        <v>27502412</v>
      </c>
      <c r="N17" s="79">
        <f t="shared" si="2"/>
        <v>-27502412</v>
      </c>
      <c r="O17" s="74">
        <f t="shared" si="2"/>
        <v>434752288</v>
      </c>
      <c r="P17" s="75">
        <f t="shared" si="2"/>
        <v>161506416</v>
      </c>
    </row>
    <row r="18" spans="1:16" s="17" customFormat="1" ht="31.5" customHeight="1">
      <c r="A18" s="66" t="s">
        <v>10</v>
      </c>
      <c r="B18" s="63" t="s">
        <v>10</v>
      </c>
      <c r="C18" s="64" t="s">
        <v>10</v>
      </c>
      <c r="D18" s="64" t="s">
        <v>10</v>
      </c>
      <c r="E18" s="64" t="s">
        <v>11</v>
      </c>
      <c r="F18" s="65" t="s">
        <v>57</v>
      </c>
      <c r="G18" s="74">
        <v>3616120359</v>
      </c>
      <c r="H18" s="74">
        <v>429864944</v>
      </c>
      <c r="I18" s="74">
        <v>124545208</v>
      </c>
      <c r="J18" s="74">
        <v>81708862</v>
      </c>
      <c r="K18" s="74">
        <v>3084325275</v>
      </c>
      <c r="L18" s="74">
        <v>159147254</v>
      </c>
      <c r="M18" s="74">
        <v>27502412</v>
      </c>
      <c r="N18" s="79">
        <v>-27502412</v>
      </c>
      <c r="O18" s="74">
        <v>434752288</v>
      </c>
      <c r="P18" s="75">
        <v>161506416</v>
      </c>
    </row>
    <row r="19" spans="1:16" s="17" customFormat="1" ht="31.5" customHeight="1">
      <c r="A19" s="66" t="s">
        <v>10</v>
      </c>
      <c r="B19" s="63" t="s">
        <v>18</v>
      </c>
      <c r="C19" s="64" t="s">
        <v>10</v>
      </c>
      <c r="D19" s="64" t="s">
        <v>10</v>
      </c>
      <c r="E19" s="64" t="s">
        <v>10</v>
      </c>
      <c r="F19" s="65" t="s">
        <v>28</v>
      </c>
      <c r="G19" s="74">
        <f>G20+G24+G28+G32</f>
        <v>229484507</v>
      </c>
      <c r="H19" s="74">
        <f aca="true" t="shared" si="3" ref="H19:P19">H20+H24+H28+H32</f>
        <v>279665852</v>
      </c>
      <c r="I19" s="74">
        <f t="shared" si="3"/>
        <v>2755588</v>
      </c>
      <c r="J19" s="74">
        <f t="shared" si="3"/>
        <v>17700513</v>
      </c>
      <c r="K19" s="74">
        <f t="shared" si="3"/>
        <v>194781259</v>
      </c>
      <c r="L19" s="74">
        <f t="shared" si="3"/>
        <v>222198570</v>
      </c>
      <c r="M19" s="74">
        <f t="shared" si="3"/>
        <v>1758122</v>
      </c>
      <c r="N19" s="79">
        <f t="shared" si="3"/>
        <v>-1758122</v>
      </c>
      <c r="O19" s="74">
        <f t="shared" si="3"/>
        <v>33705782</v>
      </c>
      <c r="P19" s="75">
        <f t="shared" si="3"/>
        <v>38008647</v>
      </c>
    </row>
    <row r="20" spans="1:16" s="17" customFormat="1" ht="31.5" customHeight="1">
      <c r="A20" s="66" t="s">
        <v>10</v>
      </c>
      <c r="B20" s="63" t="s">
        <v>10</v>
      </c>
      <c r="C20" s="64" t="s">
        <v>19</v>
      </c>
      <c r="D20" s="64" t="s">
        <v>10</v>
      </c>
      <c r="E20" s="64" t="s">
        <v>10</v>
      </c>
      <c r="F20" s="65" t="s">
        <v>29</v>
      </c>
      <c r="G20" s="74">
        <f>G21</f>
        <v>3713182</v>
      </c>
      <c r="H20" s="74">
        <f aca="true" t="shared" si="4" ref="H20:P22">H21</f>
        <v>8342791</v>
      </c>
      <c r="I20" s="74">
        <f t="shared" si="4"/>
        <v>0</v>
      </c>
      <c r="J20" s="74">
        <f t="shared" si="4"/>
        <v>53217</v>
      </c>
      <c r="K20" s="74">
        <f t="shared" si="4"/>
        <v>3713182</v>
      </c>
      <c r="L20" s="74">
        <f t="shared" si="4"/>
        <v>8289574</v>
      </c>
      <c r="M20" s="74">
        <f t="shared" si="4"/>
        <v>0</v>
      </c>
      <c r="N20" s="74">
        <f t="shared" si="4"/>
        <v>0</v>
      </c>
      <c r="O20" s="74">
        <f t="shared" si="4"/>
        <v>0</v>
      </c>
      <c r="P20" s="75">
        <f t="shared" si="4"/>
        <v>0</v>
      </c>
    </row>
    <row r="21" spans="1:16" s="17" customFormat="1" ht="31.5" customHeight="1">
      <c r="A21" s="66" t="s">
        <v>10</v>
      </c>
      <c r="B21" s="63" t="s">
        <v>10</v>
      </c>
      <c r="C21" s="64" t="s">
        <v>10</v>
      </c>
      <c r="D21" s="64" t="s">
        <v>10</v>
      </c>
      <c r="E21" s="64" t="s">
        <v>10</v>
      </c>
      <c r="F21" s="65" t="s">
        <v>27</v>
      </c>
      <c r="G21" s="74">
        <f>G22</f>
        <v>3713182</v>
      </c>
      <c r="H21" s="74">
        <f t="shared" si="4"/>
        <v>8342791</v>
      </c>
      <c r="I21" s="74">
        <f t="shared" si="4"/>
        <v>0</v>
      </c>
      <c r="J21" s="74">
        <f t="shared" si="4"/>
        <v>53217</v>
      </c>
      <c r="K21" s="74">
        <f t="shared" si="4"/>
        <v>3713182</v>
      </c>
      <c r="L21" s="74">
        <f t="shared" si="4"/>
        <v>8289574</v>
      </c>
      <c r="M21" s="74">
        <f t="shared" si="4"/>
        <v>0</v>
      </c>
      <c r="N21" s="74">
        <f t="shared" si="4"/>
        <v>0</v>
      </c>
      <c r="O21" s="74">
        <f t="shared" si="4"/>
        <v>0</v>
      </c>
      <c r="P21" s="75">
        <f t="shared" si="4"/>
        <v>0</v>
      </c>
    </row>
    <row r="22" spans="1:16" s="17" customFormat="1" ht="31.5" customHeight="1">
      <c r="A22" s="66" t="s">
        <v>10</v>
      </c>
      <c r="B22" s="63" t="s">
        <v>10</v>
      </c>
      <c r="C22" s="64" t="s">
        <v>10</v>
      </c>
      <c r="D22" s="64" t="s">
        <v>11</v>
      </c>
      <c r="E22" s="64" t="s">
        <v>10</v>
      </c>
      <c r="F22" s="65" t="s">
        <v>41</v>
      </c>
      <c r="G22" s="74">
        <f>G23</f>
        <v>3713182</v>
      </c>
      <c r="H22" s="74">
        <f t="shared" si="4"/>
        <v>8342791</v>
      </c>
      <c r="I22" s="74">
        <f t="shared" si="4"/>
        <v>0</v>
      </c>
      <c r="J22" s="74">
        <f t="shared" si="4"/>
        <v>53217</v>
      </c>
      <c r="K22" s="74">
        <f t="shared" si="4"/>
        <v>3713182</v>
      </c>
      <c r="L22" s="74">
        <f t="shared" si="4"/>
        <v>8289574</v>
      </c>
      <c r="M22" s="74">
        <f t="shared" si="4"/>
        <v>0</v>
      </c>
      <c r="N22" s="74">
        <f t="shared" si="4"/>
        <v>0</v>
      </c>
      <c r="O22" s="74">
        <f t="shared" si="4"/>
        <v>0</v>
      </c>
      <c r="P22" s="75">
        <f t="shared" si="4"/>
        <v>0</v>
      </c>
    </row>
    <row r="23" spans="1:16" s="17" customFormat="1" ht="31.5" customHeight="1">
      <c r="A23" s="66" t="s">
        <v>10</v>
      </c>
      <c r="B23" s="63" t="s">
        <v>10</v>
      </c>
      <c r="C23" s="64" t="s">
        <v>10</v>
      </c>
      <c r="D23" s="64" t="s">
        <v>10</v>
      </c>
      <c r="E23" s="64" t="s">
        <v>11</v>
      </c>
      <c r="F23" s="65" t="s">
        <v>42</v>
      </c>
      <c r="G23" s="74">
        <v>3713182</v>
      </c>
      <c r="H23" s="74">
        <v>8342791</v>
      </c>
      <c r="I23" s="74">
        <v>0</v>
      </c>
      <c r="J23" s="74">
        <v>53217</v>
      </c>
      <c r="K23" s="74">
        <v>3713182</v>
      </c>
      <c r="L23" s="74">
        <v>8289574</v>
      </c>
      <c r="M23" s="74">
        <v>0</v>
      </c>
      <c r="N23" s="74">
        <v>0</v>
      </c>
      <c r="O23" s="74">
        <v>0</v>
      </c>
      <c r="P23" s="75">
        <v>0</v>
      </c>
    </row>
    <row r="24" spans="1:16" s="17" customFormat="1" ht="31.5" customHeight="1">
      <c r="A24" s="66" t="s">
        <v>10</v>
      </c>
      <c r="B24" s="63" t="s">
        <v>10</v>
      </c>
      <c r="C24" s="64" t="s">
        <v>18</v>
      </c>
      <c r="D24" s="64" t="s">
        <v>10</v>
      </c>
      <c r="E24" s="64" t="s">
        <v>10</v>
      </c>
      <c r="F24" s="65" t="s">
        <v>43</v>
      </c>
      <c r="G24" s="74">
        <f>G25</f>
        <v>181204465</v>
      </c>
      <c r="H24" s="74">
        <f aca="true" t="shared" si="5" ref="H24:P26">H25</f>
        <v>212869880</v>
      </c>
      <c r="I24" s="74">
        <f t="shared" si="5"/>
        <v>2311611</v>
      </c>
      <c r="J24" s="74">
        <f t="shared" si="5"/>
        <v>15966052</v>
      </c>
      <c r="K24" s="74">
        <f t="shared" si="5"/>
        <v>146945194</v>
      </c>
      <c r="L24" s="74">
        <f t="shared" si="5"/>
        <v>157137059</v>
      </c>
      <c r="M24" s="74">
        <f t="shared" si="5"/>
        <v>1758122</v>
      </c>
      <c r="N24" s="79">
        <f t="shared" si="5"/>
        <v>-1758122</v>
      </c>
      <c r="O24" s="74">
        <f t="shared" si="5"/>
        <v>33705782</v>
      </c>
      <c r="P24" s="75">
        <f t="shared" si="5"/>
        <v>38008647</v>
      </c>
    </row>
    <row r="25" spans="1:16" s="17" customFormat="1" ht="31.5" customHeight="1">
      <c r="A25" s="66" t="s">
        <v>10</v>
      </c>
      <c r="B25" s="63" t="s">
        <v>10</v>
      </c>
      <c r="C25" s="64" t="s">
        <v>10</v>
      </c>
      <c r="D25" s="64" t="s">
        <v>10</v>
      </c>
      <c r="E25" s="64" t="s">
        <v>10</v>
      </c>
      <c r="F25" s="65" t="s">
        <v>27</v>
      </c>
      <c r="G25" s="74">
        <f>G26</f>
        <v>181204465</v>
      </c>
      <c r="H25" s="74">
        <f t="shared" si="5"/>
        <v>212869880</v>
      </c>
      <c r="I25" s="74">
        <f t="shared" si="5"/>
        <v>2311611</v>
      </c>
      <c r="J25" s="74">
        <f t="shared" si="5"/>
        <v>15966052</v>
      </c>
      <c r="K25" s="74">
        <f t="shared" si="5"/>
        <v>146945194</v>
      </c>
      <c r="L25" s="74">
        <f t="shared" si="5"/>
        <v>157137059</v>
      </c>
      <c r="M25" s="74">
        <f t="shared" si="5"/>
        <v>1758122</v>
      </c>
      <c r="N25" s="79">
        <f t="shared" si="5"/>
        <v>-1758122</v>
      </c>
      <c r="O25" s="74">
        <f t="shared" si="5"/>
        <v>33705782</v>
      </c>
      <c r="P25" s="75">
        <f t="shared" si="5"/>
        <v>38008647</v>
      </c>
    </row>
    <row r="26" spans="1:16" s="17" customFormat="1" ht="31.5" customHeight="1">
      <c r="A26" s="66" t="s">
        <v>10</v>
      </c>
      <c r="B26" s="63" t="s">
        <v>10</v>
      </c>
      <c r="C26" s="64" t="s">
        <v>10</v>
      </c>
      <c r="D26" s="64" t="s">
        <v>11</v>
      </c>
      <c r="E26" s="64" t="s">
        <v>10</v>
      </c>
      <c r="F26" s="65" t="s">
        <v>44</v>
      </c>
      <c r="G26" s="74">
        <f>G27</f>
        <v>181204465</v>
      </c>
      <c r="H26" s="74">
        <f t="shared" si="5"/>
        <v>212869880</v>
      </c>
      <c r="I26" s="74">
        <f t="shared" si="5"/>
        <v>2311611</v>
      </c>
      <c r="J26" s="74">
        <f t="shared" si="5"/>
        <v>15966052</v>
      </c>
      <c r="K26" s="74">
        <f t="shared" si="5"/>
        <v>146945194</v>
      </c>
      <c r="L26" s="74">
        <f t="shared" si="5"/>
        <v>157137059</v>
      </c>
      <c r="M26" s="74">
        <f t="shared" si="5"/>
        <v>1758122</v>
      </c>
      <c r="N26" s="79">
        <f t="shared" si="5"/>
        <v>-1758122</v>
      </c>
      <c r="O26" s="74">
        <f t="shared" si="5"/>
        <v>33705782</v>
      </c>
      <c r="P26" s="75">
        <f t="shared" si="5"/>
        <v>38008647</v>
      </c>
    </row>
    <row r="27" spans="1:16" s="17" customFormat="1" ht="31.5" customHeight="1">
      <c r="A27" s="66" t="s">
        <v>10</v>
      </c>
      <c r="B27" s="63" t="s">
        <v>10</v>
      </c>
      <c r="C27" s="64" t="s">
        <v>10</v>
      </c>
      <c r="D27" s="64" t="s">
        <v>10</v>
      </c>
      <c r="E27" s="64" t="s">
        <v>11</v>
      </c>
      <c r="F27" s="65" t="s">
        <v>58</v>
      </c>
      <c r="G27" s="74">
        <v>181204465</v>
      </c>
      <c r="H27" s="74">
        <v>212869880</v>
      </c>
      <c r="I27" s="74">
        <v>2311611</v>
      </c>
      <c r="J27" s="74">
        <v>15966052</v>
      </c>
      <c r="K27" s="74">
        <v>146945194</v>
      </c>
      <c r="L27" s="74">
        <v>157137059</v>
      </c>
      <c r="M27" s="74">
        <v>1758122</v>
      </c>
      <c r="N27" s="79">
        <v>-1758122</v>
      </c>
      <c r="O27" s="74">
        <v>33705782</v>
      </c>
      <c r="P27" s="75">
        <v>38008647</v>
      </c>
    </row>
    <row r="28" spans="1:16" s="17" customFormat="1" ht="31.5" customHeight="1">
      <c r="A28" s="67" t="s">
        <v>10</v>
      </c>
      <c r="B28" s="68" t="s">
        <v>10</v>
      </c>
      <c r="C28" s="69" t="s">
        <v>21</v>
      </c>
      <c r="D28" s="69" t="s">
        <v>10</v>
      </c>
      <c r="E28" s="69" t="s">
        <v>10</v>
      </c>
      <c r="F28" s="70" t="s">
        <v>30</v>
      </c>
      <c r="G28" s="76">
        <f>G29</f>
        <v>42566860</v>
      </c>
      <c r="H28" s="76">
        <f aca="true" t="shared" si="6" ref="H28:P30">H29</f>
        <v>46092556</v>
      </c>
      <c r="I28" s="76">
        <f t="shared" si="6"/>
        <v>443977</v>
      </c>
      <c r="J28" s="76">
        <f t="shared" si="6"/>
        <v>1419651</v>
      </c>
      <c r="K28" s="76">
        <f t="shared" si="6"/>
        <v>42122883</v>
      </c>
      <c r="L28" s="76">
        <f t="shared" si="6"/>
        <v>44672905</v>
      </c>
      <c r="M28" s="76">
        <f t="shared" si="6"/>
        <v>0</v>
      </c>
      <c r="N28" s="76">
        <f t="shared" si="6"/>
        <v>0</v>
      </c>
      <c r="O28" s="76">
        <f t="shared" si="6"/>
        <v>0</v>
      </c>
      <c r="P28" s="77">
        <f t="shared" si="6"/>
        <v>0</v>
      </c>
    </row>
    <row r="29" spans="1:16" s="17" customFormat="1" ht="31.5" customHeight="1">
      <c r="A29" s="71" t="s">
        <v>10</v>
      </c>
      <c r="B29" s="59" t="s">
        <v>10</v>
      </c>
      <c r="C29" s="60" t="s">
        <v>10</v>
      </c>
      <c r="D29" s="60" t="s">
        <v>10</v>
      </c>
      <c r="E29" s="60" t="s">
        <v>10</v>
      </c>
      <c r="F29" s="61" t="s">
        <v>27</v>
      </c>
      <c r="G29" s="72">
        <f>G30</f>
        <v>42566860</v>
      </c>
      <c r="H29" s="72">
        <f t="shared" si="6"/>
        <v>46092556</v>
      </c>
      <c r="I29" s="72">
        <f t="shared" si="6"/>
        <v>443977</v>
      </c>
      <c r="J29" s="72">
        <f t="shared" si="6"/>
        <v>1419651</v>
      </c>
      <c r="K29" s="72">
        <f t="shared" si="6"/>
        <v>42122883</v>
      </c>
      <c r="L29" s="72">
        <f t="shared" si="6"/>
        <v>44672905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3">
        <f t="shared" si="6"/>
        <v>0</v>
      </c>
    </row>
    <row r="30" spans="1:16" s="17" customFormat="1" ht="31.5" customHeight="1">
      <c r="A30" s="66" t="s">
        <v>10</v>
      </c>
      <c r="B30" s="63" t="s">
        <v>10</v>
      </c>
      <c r="C30" s="64" t="s">
        <v>10</v>
      </c>
      <c r="D30" s="64" t="s">
        <v>11</v>
      </c>
      <c r="E30" s="64" t="s">
        <v>10</v>
      </c>
      <c r="F30" s="65" t="s">
        <v>45</v>
      </c>
      <c r="G30" s="74">
        <f>G31</f>
        <v>42566860</v>
      </c>
      <c r="H30" s="74">
        <f t="shared" si="6"/>
        <v>46092556</v>
      </c>
      <c r="I30" s="74">
        <f t="shared" si="6"/>
        <v>443977</v>
      </c>
      <c r="J30" s="74">
        <f t="shared" si="6"/>
        <v>1419651</v>
      </c>
      <c r="K30" s="74">
        <f t="shared" si="6"/>
        <v>42122883</v>
      </c>
      <c r="L30" s="74">
        <f t="shared" si="6"/>
        <v>44672905</v>
      </c>
      <c r="M30" s="74">
        <f t="shared" si="6"/>
        <v>0</v>
      </c>
      <c r="N30" s="74">
        <f t="shared" si="6"/>
        <v>0</v>
      </c>
      <c r="O30" s="74">
        <f t="shared" si="6"/>
        <v>0</v>
      </c>
      <c r="P30" s="75">
        <f t="shared" si="6"/>
        <v>0</v>
      </c>
    </row>
    <row r="31" spans="1:16" s="17" customFormat="1" ht="31.5" customHeight="1">
      <c r="A31" s="66" t="s">
        <v>10</v>
      </c>
      <c r="B31" s="63" t="s">
        <v>10</v>
      </c>
      <c r="C31" s="64" t="s">
        <v>10</v>
      </c>
      <c r="D31" s="64" t="s">
        <v>10</v>
      </c>
      <c r="E31" s="64" t="s">
        <v>11</v>
      </c>
      <c r="F31" s="65" t="s">
        <v>46</v>
      </c>
      <c r="G31" s="74">
        <v>42566860</v>
      </c>
      <c r="H31" s="74">
        <v>46092556</v>
      </c>
      <c r="I31" s="74">
        <v>443977</v>
      </c>
      <c r="J31" s="74">
        <v>1419651</v>
      </c>
      <c r="K31" s="74">
        <v>42122883</v>
      </c>
      <c r="L31" s="74">
        <v>44672905</v>
      </c>
      <c r="M31" s="74">
        <v>0</v>
      </c>
      <c r="N31" s="74">
        <v>0</v>
      </c>
      <c r="O31" s="74">
        <v>0</v>
      </c>
      <c r="P31" s="75">
        <v>0</v>
      </c>
    </row>
    <row r="32" spans="1:16" s="17" customFormat="1" ht="31.5" customHeight="1">
      <c r="A32" s="66" t="s">
        <v>10</v>
      </c>
      <c r="B32" s="63" t="s">
        <v>10</v>
      </c>
      <c r="C32" s="64" t="s">
        <v>20</v>
      </c>
      <c r="D32" s="64" t="s">
        <v>10</v>
      </c>
      <c r="E32" s="64" t="s">
        <v>10</v>
      </c>
      <c r="F32" s="65" t="s">
        <v>47</v>
      </c>
      <c r="G32" s="74">
        <f>G33</f>
        <v>2000000</v>
      </c>
      <c r="H32" s="74">
        <f aca="true" t="shared" si="7" ref="H32:P34">H33</f>
        <v>12360625</v>
      </c>
      <c r="I32" s="74">
        <f t="shared" si="7"/>
        <v>0</v>
      </c>
      <c r="J32" s="74">
        <f t="shared" si="7"/>
        <v>261593</v>
      </c>
      <c r="K32" s="74">
        <f t="shared" si="7"/>
        <v>2000000</v>
      </c>
      <c r="L32" s="74">
        <f t="shared" si="7"/>
        <v>12099032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75">
        <f t="shared" si="7"/>
        <v>0</v>
      </c>
    </row>
    <row r="33" spans="1:16" s="17" customFormat="1" ht="31.5" customHeight="1">
      <c r="A33" s="66" t="s">
        <v>10</v>
      </c>
      <c r="B33" s="63" t="s">
        <v>10</v>
      </c>
      <c r="C33" s="64" t="s">
        <v>10</v>
      </c>
      <c r="D33" s="64" t="s">
        <v>10</v>
      </c>
      <c r="E33" s="64" t="s">
        <v>10</v>
      </c>
      <c r="F33" s="65" t="s">
        <v>27</v>
      </c>
      <c r="G33" s="74">
        <f>G34</f>
        <v>2000000</v>
      </c>
      <c r="H33" s="74">
        <f t="shared" si="7"/>
        <v>12360625</v>
      </c>
      <c r="I33" s="74">
        <f t="shared" si="7"/>
        <v>0</v>
      </c>
      <c r="J33" s="74">
        <f t="shared" si="7"/>
        <v>261593</v>
      </c>
      <c r="K33" s="74">
        <f t="shared" si="7"/>
        <v>2000000</v>
      </c>
      <c r="L33" s="74">
        <f t="shared" si="7"/>
        <v>12099032</v>
      </c>
      <c r="M33" s="74">
        <f t="shared" si="7"/>
        <v>0</v>
      </c>
      <c r="N33" s="74">
        <f t="shared" si="7"/>
        <v>0</v>
      </c>
      <c r="O33" s="74">
        <f t="shared" si="7"/>
        <v>0</v>
      </c>
      <c r="P33" s="75">
        <f t="shared" si="7"/>
        <v>0</v>
      </c>
    </row>
    <row r="34" spans="1:16" s="17" customFormat="1" ht="31.5" customHeight="1">
      <c r="A34" s="66" t="s">
        <v>10</v>
      </c>
      <c r="B34" s="63" t="s">
        <v>10</v>
      </c>
      <c r="C34" s="64" t="s">
        <v>10</v>
      </c>
      <c r="D34" s="64" t="s">
        <v>11</v>
      </c>
      <c r="E34" s="64" t="s">
        <v>10</v>
      </c>
      <c r="F34" s="65" t="s">
        <v>48</v>
      </c>
      <c r="G34" s="74">
        <f>G35</f>
        <v>2000000</v>
      </c>
      <c r="H34" s="74">
        <f t="shared" si="7"/>
        <v>12360625</v>
      </c>
      <c r="I34" s="74">
        <f t="shared" si="7"/>
        <v>0</v>
      </c>
      <c r="J34" s="74">
        <f t="shared" si="7"/>
        <v>261593</v>
      </c>
      <c r="K34" s="74">
        <f t="shared" si="7"/>
        <v>2000000</v>
      </c>
      <c r="L34" s="74">
        <f t="shared" si="7"/>
        <v>12099032</v>
      </c>
      <c r="M34" s="74">
        <f t="shared" si="7"/>
        <v>0</v>
      </c>
      <c r="N34" s="74">
        <f t="shared" si="7"/>
        <v>0</v>
      </c>
      <c r="O34" s="74">
        <f t="shared" si="7"/>
        <v>0</v>
      </c>
      <c r="P34" s="75">
        <f t="shared" si="7"/>
        <v>0</v>
      </c>
    </row>
    <row r="35" spans="1:16" s="17" customFormat="1" ht="31.5" customHeight="1">
      <c r="A35" s="66" t="s">
        <v>10</v>
      </c>
      <c r="B35" s="63" t="s">
        <v>10</v>
      </c>
      <c r="C35" s="64" t="s">
        <v>10</v>
      </c>
      <c r="D35" s="64" t="s">
        <v>10</v>
      </c>
      <c r="E35" s="64" t="s">
        <v>11</v>
      </c>
      <c r="F35" s="65" t="s">
        <v>59</v>
      </c>
      <c r="G35" s="74">
        <v>2000000</v>
      </c>
      <c r="H35" s="74">
        <v>12360625</v>
      </c>
      <c r="I35" s="74">
        <v>0</v>
      </c>
      <c r="J35" s="74">
        <v>261593</v>
      </c>
      <c r="K35" s="74">
        <v>2000000</v>
      </c>
      <c r="L35" s="74">
        <v>12099032</v>
      </c>
      <c r="M35" s="74">
        <v>0</v>
      </c>
      <c r="N35" s="74">
        <v>0</v>
      </c>
      <c r="O35" s="74">
        <v>0</v>
      </c>
      <c r="P35" s="75">
        <v>0</v>
      </c>
    </row>
    <row r="36" spans="1:16" s="17" customFormat="1" ht="31.5" customHeight="1">
      <c r="A36" s="29"/>
      <c r="B36" s="57"/>
      <c r="C36" s="30"/>
      <c r="D36" s="30"/>
      <c r="E36" s="30"/>
      <c r="F36" s="31"/>
      <c r="G36" s="32"/>
      <c r="H36" s="32"/>
      <c r="I36" s="32"/>
      <c r="J36" s="32"/>
      <c r="K36" s="32"/>
      <c r="L36" s="32"/>
      <c r="M36" s="32"/>
      <c r="N36" s="33"/>
      <c r="O36" s="32"/>
      <c r="P36" s="34"/>
    </row>
    <row r="37" spans="1:16" s="17" customFormat="1" ht="31.5" customHeight="1">
      <c r="A37" s="29"/>
      <c r="B37" s="57"/>
      <c r="C37" s="30"/>
      <c r="D37" s="30"/>
      <c r="E37" s="30"/>
      <c r="F37" s="31"/>
      <c r="G37" s="32"/>
      <c r="H37" s="32"/>
      <c r="I37" s="32"/>
      <c r="J37" s="32"/>
      <c r="K37" s="32"/>
      <c r="L37" s="32"/>
      <c r="M37" s="32"/>
      <c r="N37" s="33"/>
      <c r="O37" s="32"/>
      <c r="P37" s="34"/>
    </row>
    <row r="38" spans="1:16" s="17" customFormat="1" ht="31.5" customHeight="1">
      <c r="A38" s="29"/>
      <c r="B38" s="57"/>
      <c r="C38" s="30"/>
      <c r="D38" s="30"/>
      <c r="E38" s="30"/>
      <c r="F38" s="31"/>
      <c r="G38" s="32"/>
      <c r="H38" s="32"/>
      <c r="I38" s="32"/>
      <c r="J38" s="32"/>
      <c r="K38" s="32"/>
      <c r="L38" s="32"/>
      <c r="M38" s="32"/>
      <c r="N38" s="33"/>
      <c r="O38" s="32"/>
      <c r="P38" s="34"/>
    </row>
    <row r="39" spans="1:16" s="17" customFormat="1" ht="31.5" customHeight="1">
      <c r="A39" s="29"/>
      <c r="B39" s="57"/>
      <c r="C39" s="30"/>
      <c r="D39" s="30"/>
      <c r="E39" s="30"/>
      <c r="F39" s="31"/>
      <c r="G39" s="32"/>
      <c r="H39" s="32"/>
      <c r="I39" s="32"/>
      <c r="J39" s="32"/>
      <c r="K39" s="32"/>
      <c r="L39" s="32"/>
      <c r="M39" s="32"/>
      <c r="N39" s="33"/>
      <c r="O39" s="32"/>
      <c r="P39" s="34"/>
    </row>
    <row r="40" spans="1:16" s="17" customFormat="1" ht="31.5" customHeight="1">
      <c r="A40" s="29"/>
      <c r="B40" s="57"/>
      <c r="C40" s="30"/>
      <c r="D40" s="30"/>
      <c r="E40" s="30"/>
      <c r="F40" s="31"/>
      <c r="G40" s="32"/>
      <c r="H40" s="32"/>
      <c r="I40" s="32"/>
      <c r="J40" s="32"/>
      <c r="K40" s="32"/>
      <c r="L40" s="32"/>
      <c r="M40" s="32"/>
      <c r="N40" s="33"/>
      <c r="O40" s="32"/>
      <c r="P40" s="34"/>
    </row>
    <row r="41" spans="1:16" s="17" customFormat="1" ht="31.5" customHeight="1">
      <c r="A41" s="29"/>
      <c r="B41" s="57"/>
      <c r="C41" s="30"/>
      <c r="D41" s="30"/>
      <c r="E41" s="30"/>
      <c r="F41" s="31"/>
      <c r="G41" s="32"/>
      <c r="H41" s="32"/>
      <c r="I41" s="32"/>
      <c r="J41" s="32"/>
      <c r="K41" s="32"/>
      <c r="L41" s="32"/>
      <c r="M41" s="32"/>
      <c r="N41" s="33"/>
      <c r="O41" s="32"/>
      <c r="P41" s="34"/>
    </row>
    <row r="42" spans="1:16" s="17" customFormat="1" ht="31.5" customHeight="1">
      <c r="A42" s="29"/>
      <c r="B42" s="57"/>
      <c r="C42" s="30"/>
      <c r="D42" s="30"/>
      <c r="E42" s="30"/>
      <c r="F42" s="31"/>
      <c r="G42" s="32"/>
      <c r="H42" s="32"/>
      <c r="I42" s="32"/>
      <c r="J42" s="32"/>
      <c r="K42" s="32"/>
      <c r="L42" s="32"/>
      <c r="M42" s="32"/>
      <c r="N42" s="33"/>
      <c r="O42" s="32"/>
      <c r="P42" s="34"/>
    </row>
    <row r="43" spans="2:16" ht="31.5" customHeight="1">
      <c r="B43" s="57"/>
      <c r="C43" s="30"/>
      <c r="D43" s="30"/>
      <c r="E43" s="30"/>
      <c r="F43" s="31"/>
      <c r="G43" s="32"/>
      <c r="H43" s="32"/>
      <c r="I43" s="32"/>
      <c r="J43" s="32"/>
      <c r="K43" s="32"/>
      <c r="L43" s="32"/>
      <c r="M43" s="32"/>
      <c r="N43" s="33"/>
      <c r="O43" s="32"/>
      <c r="P43" s="34"/>
    </row>
    <row r="48" spans="2:16" ht="31.5" customHeight="1">
      <c r="B48" s="45"/>
      <c r="C48" s="46"/>
      <c r="D48" s="46"/>
      <c r="E48" s="46"/>
      <c r="F48" s="47"/>
      <c r="G48" s="48"/>
      <c r="H48" s="48"/>
      <c r="I48" s="48"/>
      <c r="J48" s="48"/>
      <c r="K48" s="48"/>
      <c r="L48" s="48"/>
      <c r="M48" s="48"/>
      <c r="N48" s="49"/>
      <c r="O48" s="48"/>
      <c r="P48" s="50"/>
    </row>
    <row r="49" spans="2:16" ht="31.5" customHeight="1">
      <c r="B49" s="51"/>
      <c r="C49" s="52"/>
      <c r="D49" s="52"/>
      <c r="E49" s="52"/>
      <c r="F49" s="53"/>
      <c r="G49" s="54"/>
      <c r="H49" s="54"/>
      <c r="I49" s="54"/>
      <c r="J49" s="54"/>
      <c r="K49" s="54"/>
      <c r="L49" s="54"/>
      <c r="M49" s="54"/>
      <c r="N49" s="55"/>
      <c r="O49" s="54"/>
      <c r="P49" s="56"/>
    </row>
  </sheetData>
  <sheetProtection/>
  <mergeCells count="32">
    <mergeCell ref="B6:B7"/>
    <mergeCell ref="M5:N5"/>
    <mergeCell ref="L6:L7"/>
    <mergeCell ref="M6:M7"/>
    <mergeCell ref="F6:F7"/>
    <mergeCell ref="A4:E4"/>
    <mergeCell ref="B5:F5"/>
    <mergeCell ref="A5:A7"/>
    <mergeCell ref="I6:I7"/>
    <mergeCell ref="I5:J5"/>
    <mergeCell ref="C6:C7"/>
    <mergeCell ref="D6:D7"/>
    <mergeCell ref="E6:E7"/>
    <mergeCell ref="I4:J4"/>
    <mergeCell ref="H6:H7"/>
    <mergeCell ref="O5:P5"/>
    <mergeCell ref="O6:O7"/>
    <mergeCell ref="P6:P7"/>
    <mergeCell ref="G6:G7"/>
    <mergeCell ref="K4:L4"/>
    <mergeCell ref="G5:H5"/>
    <mergeCell ref="O4:P4"/>
    <mergeCell ref="K6:K7"/>
    <mergeCell ref="N6:N7"/>
    <mergeCell ref="J6:J7"/>
    <mergeCell ref="K5:L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88" r:id="rId1"/>
  <rowBreaks count="1" manualBreakCount="1">
    <brk id="28" max="15" man="1"/>
  </rowBreaks>
  <colBreaks count="1" manualBreakCount="1">
    <brk id="10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2021-03-30T03:00:27Z</cp:lastPrinted>
  <dcterms:created xsi:type="dcterms:W3CDTF">2014-06-09T07:35:15Z</dcterms:created>
  <dcterms:modified xsi:type="dcterms:W3CDTF">2021-05-05T03:24:44Z</dcterms:modified>
  <cp:category/>
  <cp:version/>
  <cp:contentType/>
  <cp:contentStatus/>
</cp:coreProperties>
</file>