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8445" windowHeight="4470" tabRatio="394" activeTab="0"/>
  </bookViews>
  <sheets>
    <sheet name="出納終結報告定稿" sheetId="1" r:id="rId1"/>
  </sheets>
  <definedNames>
    <definedName name="\m" localSheetId="0">'出納終結報告定稿'!#REF!</definedName>
    <definedName name="\m">#REF!</definedName>
    <definedName name="\p" localSheetId="0">'出納終結報告定稿'!#REF!</definedName>
    <definedName name="\p">#REF!</definedName>
    <definedName name="\s" localSheetId="0">'出納終結報告定稿'!#REF!</definedName>
    <definedName name="\s">#REF!</definedName>
    <definedName name="_xlnm.Print_Area" localSheetId="0">'出納終結報告定稿'!$A$1:$J$77</definedName>
    <definedName name="Print_Area_MI" localSheetId="0">'出納終結報告定稿'!$A$4:$J$65</definedName>
    <definedName name="PRINT_AREA_MI">#REF!</definedName>
    <definedName name="_xlnm.Print_Titles" localSheetId="0">'出納終結報告定稿'!$1:$5</definedName>
  </definedNames>
  <calcPr fullCalcOnLoad="1"/>
</workbook>
</file>

<file path=xl/sharedStrings.xml><?xml version="1.0" encoding="utf-8"?>
<sst xmlns="http://schemas.openxmlformats.org/spreadsheetml/2006/main" count="113" uniqueCount="102">
  <si>
    <t xml:space="preserve"> </t>
  </si>
  <si>
    <t>比</t>
  </si>
  <si>
    <t>較</t>
  </si>
  <si>
    <t>增</t>
  </si>
  <si>
    <t>減</t>
  </si>
  <si>
    <t>中央政府</t>
  </si>
  <si>
    <t>總決算</t>
  </si>
  <si>
    <t>國庫年度出</t>
  </si>
  <si>
    <t>以前年度收入</t>
  </si>
  <si>
    <t>退還以前年度歲入</t>
  </si>
  <si>
    <t>收回以前年度</t>
  </si>
  <si>
    <t>本年度國庫結存數</t>
  </si>
  <si>
    <t>興建重大交通建設計畫</t>
  </si>
  <si>
    <t>第三期工程特別決算</t>
  </si>
  <si>
    <t>單位：新臺幣元</t>
  </si>
  <si>
    <t>收入項目</t>
  </si>
  <si>
    <t>支出項目</t>
  </si>
  <si>
    <t>收回剔除經費</t>
  </si>
  <si>
    <t>經費賸餘</t>
  </si>
  <si>
    <t>以前年度支出</t>
  </si>
  <si>
    <t>九二一震災災後重建</t>
  </si>
  <si>
    <t>九二一震災災後重建第二</t>
  </si>
  <si>
    <t>支出合計</t>
  </si>
  <si>
    <t>嚴重急性呼吸道症候群</t>
  </si>
  <si>
    <t>擴大公共建設投資計畫</t>
  </si>
  <si>
    <r>
      <t>納終結報告</t>
    </r>
    <r>
      <rPr>
        <b/>
        <sz val="26"/>
        <rFont val="細明體"/>
        <family val="3"/>
      </rPr>
      <t xml:space="preserve">  </t>
    </r>
    <r>
      <rPr>
        <b/>
        <sz val="18"/>
        <rFont val="Times New Roman"/>
        <family val="1"/>
      </rPr>
      <t>(</t>
    </r>
    <r>
      <rPr>
        <b/>
        <sz val="18"/>
        <rFont val="細明體"/>
        <family val="3"/>
      </rPr>
      <t>現金收支部分</t>
    </r>
    <r>
      <rPr>
        <b/>
        <sz val="18"/>
        <rFont val="Times New Roman"/>
        <family val="1"/>
      </rPr>
      <t>)</t>
    </r>
  </si>
  <si>
    <r>
      <t xml:space="preserve">  </t>
    </r>
    <r>
      <rPr>
        <sz val="12"/>
        <rFont val="新細明體"/>
        <family val="1"/>
      </rPr>
      <t>年</t>
    </r>
    <r>
      <rPr>
        <sz val="12"/>
        <rFont val="Times New Roman"/>
        <family val="1"/>
      </rPr>
      <t xml:space="preserve">    </t>
    </r>
    <r>
      <rPr>
        <sz val="12"/>
        <rFont val="新細明體"/>
        <family val="1"/>
      </rPr>
      <t>度</t>
    </r>
  </si>
  <si>
    <r>
      <t>預</t>
    </r>
    <r>
      <rPr>
        <sz val="11"/>
        <rFont val="Times New Roman"/>
        <family val="1"/>
      </rPr>
      <t xml:space="preserve">     </t>
    </r>
    <r>
      <rPr>
        <sz val="11"/>
        <rFont val="新細明體"/>
        <family val="1"/>
      </rPr>
      <t>算</t>
    </r>
    <r>
      <rPr>
        <sz val="11"/>
        <rFont val="Times New Roman"/>
        <family val="1"/>
      </rPr>
      <t xml:space="preserve">     </t>
    </r>
    <r>
      <rPr>
        <sz val="11"/>
        <rFont val="新細明體"/>
        <family val="1"/>
      </rPr>
      <t>數</t>
    </r>
  </si>
  <si>
    <r>
      <t>實</t>
    </r>
    <r>
      <rPr>
        <sz val="11"/>
        <rFont val="Times New Roman"/>
        <family val="1"/>
      </rPr>
      <t xml:space="preserve">     </t>
    </r>
    <r>
      <rPr>
        <sz val="11"/>
        <rFont val="新細明體"/>
        <family val="1"/>
      </rPr>
      <t>收</t>
    </r>
    <r>
      <rPr>
        <sz val="11"/>
        <rFont val="Times New Roman"/>
        <family val="1"/>
      </rPr>
      <t xml:space="preserve">     </t>
    </r>
    <r>
      <rPr>
        <sz val="11"/>
        <rFont val="新細明體"/>
        <family val="1"/>
      </rPr>
      <t>數</t>
    </r>
  </si>
  <si>
    <r>
      <t>實</t>
    </r>
    <r>
      <rPr>
        <sz val="11"/>
        <rFont val="Times New Roman"/>
        <family val="1"/>
      </rPr>
      <t xml:space="preserve">     </t>
    </r>
    <r>
      <rPr>
        <sz val="11"/>
        <rFont val="新細明體"/>
        <family val="1"/>
      </rPr>
      <t>支</t>
    </r>
    <r>
      <rPr>
        <sz val="11"/>
        <rFont val="Times New Roman"/>
        <family val="1"/>
      </rPr>
      <t xml:space="preserve">     </t>
    </r>
    <r>
      <rPr>
        <sz val="11"/>
        <rFont val="新細明體"/>
        <family val="1"/>
      </rPr>
      <t>數</t>
    </r>
  </si>
  <si>
    <r>
      <t xml:space="preserve">   </t>
    </r>
    <r>
      <rPr>
        <sz val="12"/>
        <rFont val="新細明體"/>
        <family val="1"/>
      </rPr>
      <t>中</t>
    </r>
    <r>
      <rPr>
        <sz val="12"/>
        <rFont val="Times New Roman"/>
        <family val="1"/>
      </rPr>
      <t xml:space="preserve"> </t>
    </r>
    <r>
      <rPr>
        <sz val="12"/>
        <rFont val="新細明體"/>
        <family val="1"/>
      </rPr>
      <t>華</t>
    </r>
    <r>
      <rPr>
        <sz val="12"/>
        <rFont val="Times New Roman"/>
        <family val="1"/>
      </rPr>
      <t xml:space="preserve"> </t>
    </r>
    <r>
      <rPr>
        <sz val="12"/>
        <rFont val="新細明體"/>
        <family val="1"/>
      </rPr>
      <t>民</t>
    </r>
    <r>
      <rPr>
        <sz val="12"/>
        <rFont val="Times New Roman"/>
        <family val="1"/>
      </rPr>
      <t xml:space="preserve"> </t>
    </r>
    <r>
      <rPr>
        <sz val="12"/>
        <rFont val="新細明體"/>
        <family val="1"/>
      </rPr>
      <t>國</t>
    </r>
    <r>
      <rPr>
        <sz val="12"/>
        <rFont val="Times New Roman"/>
        <family val="1"/>
      </rPr>
      <t xml:space="preserve">  93</t>
    </r>
  </si>
  <si>
    <r>
      <t>加</t>
    </r>
    <r>
      <rPr>
        <sz val="9"/>
        <rFont val="新細明體"/>
        <family val="1"/>
      </rPr>
      <t>：上年度國庫結存數</t>
    </r>
  </si>
  <si>
    <t>收支短絀</t>
  </si>
  <si>
    <r>
      <t>歲</t>
    </r>
    <r>
      <rPr>
        <sz val="10"/>
        <rFont val="Times New Roman"/>
        <family val="1"/>
      </rPr>
      <t xml:space="preserve">  </t>
    </r>
    <r>
      <rPr>
        <sz val="10"/>
        <rFont val="新細明體"/>
        <family val="1"/>
      </rPr>
      <t>入</t>
    </r>
  </si>
  <si>
    <r>
      <t>歲</t>
    </r>
    <r>
      <rPr>
        <sz val="10"/>
        <rFont val="Times New Roman"/>
        <family val="1"/>
      </rPr>
      <t xml:space="preserve">  </t>
    </r>
    <r>
      <rPr>
        <sz val="10"/>
        <rFont val="新細明體"/>
        <family val="1"/>
      </rPr>
      <t>出</t>
    </r>
  </si>
  <si>
    <r>
      <t>債</t>
    </r>
    <r>
      <rPr>
        <sz val="10"/>
        <rFont val="Times New Roman"/>
        <family val="1"/>
      </rPr>
      <t xml:space="preserve"> </t>
    </r>
    <r>
      <rPr>
        <sz val="10"/>
        <rFont val="新細明體"/>
        <family val="1"/>
      </rPr>
      <t>務</t>
    </r>
    <r>
      <rPr>
        <sz val="10"/>
        <rFont val="Times New Roman"/>
        <family val="1"/>
      </rPr>
      <t xml:space="preserve"> </t>
    </r>
    <r>
      <rPr>
        <sz val="10"/>
        <rFont val="新細明體"/>
        <family val="1"/>
      </rPr>
      <t>舉</t>
    </r>
    <r>
      <rPr>
        <sz val="10"/>
        <rFont val="Times New Roman"/>
        <family val="1"/>
      </rPr>
      <t xml:space="preserve"> </t>
    </r>
    <r>
      <rPr>
        <sz val="10"/>
        <rFont val="新細明體"/>
        <family val="1"/>
      </rPr>
      <t>借</t>
    </r>
    <r>
      <rPr>
        <sz val="10"/>
        <rFont val="Times New Roman"/>
        <family val="1"/>
      </rPr>
      <t xml:space="preserve"> </t>
    </r>
    <r>
      <rPr>
        <sz val="10"/>
        <rFont val="新細明體"/>
        <family val="1"/>
      </rPr>
      <t>收</t>
    </r>
    <r>
      <rPr>
        <sz val="10"/>
        <rFont val="Times New Roman"/>
        <family val="1"/>
      </rPr>
      <t xml:space="preserve"> </t>
    </r>
    <r>
      <rPr>
        <sz val="10"/>
        <rFont val="新細明體"/>
        <family val="1"/>
      </rPr>
      <t>入</t>
    </r>
  </si>
  <si>
    <r>
      <t>債</t>
    </r>
    <r>
      <rPr>
        <sz val="10"/>
        <rFont val="Times New Roman"/>
        <family val="1"/>
      </rPr>
      <t xml:space="preserve"> </t>
    </r>
    <r>
      <rPr>
        <sz val="10"/>
        <rFont val="新細明體"/>
        <family val="1"/>
      </rPr>
      <t>務</t>
    </r>
    <r>
      <rPr>
        <sz val="10"/>
        <rFont val="Times New Roman"/>
        <family val="1"/>
      </rPr>
      <t xml:space="preserve"> </t>
    </r>
    <r>
      <rPr>
        <sz val="10"/>
        <rFont val="新細明體"/>
        <family val="1"/>
      </rPr>
      <t>償</t>
    </r>
    <r>
      <rPr>
        <sz val="10"/>
        <rFont val="Times New Roman"/>
        <family val="1"/>
      </rPr>
      <t xml:space="preserve"> </t>
    </r>
    <r>
      <rPr>
        <sz val="10"/>
        <rFont val="新細明體"/>
        <family val="1"/>
      </rPr>
      <t>還</t>
    </r>
    <r>
      <rPr>
        <sz val="10"/>
        <rFont val="Times New Roman"/>
        <family val="1"/>
      </rPr>
      <t xml:space="preserve"> </t>
    </r>
    <r>
      <rPr>
        <sz val="10"/>
        <rFont val="新細明體"/>
        <family val="1"/>
      </rPr>
      <t>支</t>
    </r>
    <r>
      <rPr>
        <sz val="10"/>
        <rFont val="Times New Roman"/>
        <family val="1"/>
      </rPr>
      <t xml:space="preserve"> </t>
    </r>
    <r>
      <rPr>
        <sz val="10"/>
        <rFont val="新細明體"/>
        <family val="1"/>
      </rPr>
      <t>出</t>
    </r>
  </si>
  <si>
    <t>臺灣省加速取得都市計畫公共設施保留地償債計畫第二期特別決算以前年度收入</t>
  </si>
  <si>
    <t>以前年度支出</t>
  </si>
  <si>
    <t>特別決算以前年度支出</t>
  </si>
  <si>
    <t>期特別決算以前年度支出</t>
  </si>
  <si>
    <t>防治及紓困特別決算支出</t>
  </si>
  <si>
    <t>特別決算支出</t>
  </si>
  <si>
    <t>臺灣省加速取得都市計畫公共設施保留地償債計畫第二期特別決算以前年度支出</t>
  </si>
  <si>
    <t>　稅課收入</t>
  </si>
  <si>
    <t>　　所得稅</t>
  </si>
  <si>
    <t>　　遺產及贈與稅</t>
  </si>
  <si>
    <t>　　關稅</t>
  </si>
  <si>
    <t>　　貨物稅</t>
  </si>
  <si>
    <t>　　證券交易稅</t>
  </si>
  <si>
    <t>　　礦區稅</t>
  </si>
  <si>
    <t>　　期貨交易稅</t>
  </si>
  <si>
    <t>　　菸酒稅</t>
  </si>
  <si>
    <t>　　營業稅</t>
  </si>
  <si>
    <t>　財產收入</t>
  </si>
  <si>
    <t>　營業盈餘及事業收入</t>
  </si>
  <si>
    <t>　捐獻及贈與收入</t>
  </si>
  <si>
    <t>　其他收入</t>
  </si>
  <si>
    <t>　規費收入</t>
  </si>
  <si>
    <t>　罰款及賠償收入</t>
  </si>
  <si>
    <t>防治及紓困特別決算收入</t>
  </si>
  <si>
    <t>小                           計</t>
  </si>
  <si>
    <t>收入合計</t>
  </si>
  <si>
    <t>　國民大會主管</t>
  </si>
  <si>
    <t>　總統府主管</t>
  </si>
  <si>
    <t>　行政院主管</t>
  </si>
  <si>
    <t>　立法院主管</t>
  </si>
  <si>
    <t>　司法院主管</t>
  </si>
  <si>
    <t>　考試院主管</t>
  </si>
  <si>
    <t>　監察院主管</t>
  </si>
  <si>
    <t>　內政部主管</t>
  </si>
  <si>
    <t>　外交部主管</t>
  </si>
  <si>
    <t>　國防部主管</t>
  </si>
  <si>
    <t>　財政部主管</t>
  </si>
  <si>
    <t>　教育部主管</t>
  </si>
  <si>
    <t>　法務部主管</t>
  </si>
  <si>
    <t>　經濟部主管</t>
  </si>
  <si>
    <t>　交通部主管</t>
  </si>
  <si>
    <t>　蒙藏委員會主管</t>
  </si>
  <si>
    <t>　僑務委員會主管</t>
  </si>
  <si>
    <t>　國家科學委員會主管</t>
  </si>
  <si>
    <t>　原子能委員會主管</t>
  </si>
  <si>
    <t>　農業委員會主管</t>
  </si>
  <si>
    <t>　勞工委員會主管</t>
  </si>
  <si>
    <t>　衛生署主管</t>
  </si>
  <si>
    <t>　環境保護署主管</t>
  </si>
  <si>
    <t>　海岸巡防署主管</t>
  </si>
  <si>
    <t>　省市地方政府</t>
  </si>
  <si>
    <t>　災害準備金</t>
  </si>
  <si>
    <t>　第二預備金</t>
  </si>
  <si>
    <t>　國軍退除役官兵輔導委員
　會主管</t>
  </si>
  <si>
    <t>　總決算－本年度</t>
  </si>
  <si>
    <t>　總決算－以前年度</t>
  </si>
  <si>
    <t>　嚴重急性呼吸道症候群</t>
  </si>
  <si>
    <t>　防治及紓困特別決算</t>
  </si>
  <si>
    <t>　擴大公共建設投資計畫</t>
  </si>
  <si>
    <t>　特別決算</t>
  </si>
  <si>
    <t>小                         計</t>
  </si>
  <si>
    <t xml:space="preserve">  　  本年度發行國庫券及短期
        借款淨增加舉借數</t>
  </si>
  <si>
    <t xml:space="preserve">        特種基金淨增加保管款存
        放餘額</t>
  </si>
  <si>
    <t xml:space="preserve">        各機關淨減少保管款存放
        餘額</t>
  </si>
  <si>
    <t xml:space="preserve">        擴大公共建設投資計畫特
        別決算舉借自償性借款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</si>
</sst>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0;[Red]\-#,##0.00;&quot;…&quot;"/>
    <numFmt numFmtId="178" formatCode="0.00_);[Red]\(0.00\)"/>
    <numFmt numFmtId="179" formatCode="0.00_ "/>
    <numFmt numFmtId="180" formatCode="#,##0.00_ "/>
    <numFmt numFmtId="181" formatCode="0.0000_);[Red]\(0.0000\)"/>
    <numFmt numFmtId="182" formatCode="0.0_);[Red]\(0.0\)"/>
    <numFmt numFmtId="183" formatCode="#,##0.00;\-#,##0.00;&quot;…&quot;"/>
  </numFmts>
  <fonts count="21">
    <font>
      <sz val="12"/>
      <name val="Courier"/>
      <family val="3"/>
    </font>
    <font>
      <b/>
      <sz val="12"/>
      <name val="新細明體"/>
      <family val="1"/>
    </font>
    <font>
      <i/>
      <sz val="12"/>
      <name val="新細明體"/>
      <family val="1"/>
    </font>
    <font>
      <b/>
      <i/>
      <sz val="12"/>
      <name val="新細明體"/>
      <family val="1"/>
    </font>
    <font>
      <sz val="12"/>
      <name val="新細明體"/>
      <family val="1"/>
    </font>
    <font>
      <sz val="9"/>
      <name val="新細明體"/>
      <family val="1"/>
    </font>
    <font>
      <sz val="10"/>
      <name val="新細明體"/>
      <family val="1"/>
    </font>
    <font>
      <sz val="10"/>
      <name val="Times New Roman"/>
      <family val="1"/>
    </font>
    <font>
      <b/>
      <sz val="10"/>
      <name val="Times New Roman"/>
      <family val="1"/>
    </font>
    <font>
      <b/>
      <u val="single"/>
      <sz val="20"/>
      <name val="細明體"/>
      <family val="3"/>
    </font>
    <font>
      <b/>
      <u val="single"/>
      <sz val="26"/>
      <name val="細明體"/>
      <family val="3"/>
    </font>
    <font>
      <b/>
      <sz val="26"/>
      <name val="細明體"/>
      <family val="3"/>
    </font>
    <font>
      <b/>
      <sz val="18"/>
      <name val="Times New Roman"/>
      <family val="1"/>
    </font>
    <font>
      <b/>
      <sz val="18"/>
      <name val="細明體"/>
      <family val="3"/>
    </font>
    <font>
      <sz val="10"/>
      <name val="細明體"/>
      <family val="3"/>
    </font>
    <font>
      <sz val="11"/>
      <name val="新細明體"/>
      <family val="1"/>
    </font>
    <font>
      <sz val="11"/>
      <name val="Times New Roman"/>
      <family val="1"/>
    </font>
    <font>
      <sz val="11"/>
      <name val="Courier"/>
      <family val="3"/>
    </font>
    <font>
      <sz val="11"/>
      <name val="細明體"/>
      <family val="3"/>
    </font>
    <font>
      <sz val="12"/>
      <name val="Times New Roman"/>
      <family val="1"/>
    </font>
    <font>
      <b/>
      <sz val="10"/>
      <name val="新細明體"/>
      <family val="1"/>
    </font>
  </fonts>
  <fills count="2">
    <fill>
      <patternFill/>
    </fill>
    <fill>
      <patternFill patternType="gray125"/>
    </fill>
  </fills>
  <borders count="15">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cellStyleXfs>
  <cellXfs count="90">
    <xf numFmtId="0" fontId="0" fillId="0" borderId="0" xfId="0" applyAlignment="1">
      <alignment/>
    </xf>
    <xf numFmtId="0" fontId="7" fillId="0" borderId="0" xfId="0" applyFont="1" applyAlignment="1">
      <alignment/>
    </xf>
    <xf numFmtId="39" fontId="6" fillId="0" borderId="0" xfId="0" applyNumberFormat="1" applyFont="1" applyBorder="1" applyAlignment="1" applyProtection="1">
      <alignment horizontal="distributed"/>
      <protection/>
    </xf>
    <xf numFmtId="0" fontId="9" fillId="0" borderId="0" xfId="0" applyFont="1" applyAlignment="1">
      <alignment horizontal="right"/>
    </xf>
    <xf numFmtId="0" fontId="9" fillId="0" borderId="0" xfId="0" applyFont="1" applyAlignment="1">
      <alignment/>
    </xf>
    <xf numFmtId="0" fontId="10" fillId="0" borderId="0" xfId="0" applyFont="1" applyAlignment="1">
      <alignment horizontal="right"/>
    </xf>
    <xf numFmtId="0" fontId="10" fillId="0" borderId="0" xfId="0" applyFont="1" applyAlignment="1">
      <alignment/>
    </xf>
    <xf numFmtId="0" fontId="7"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0" fontId="7" fillId="0" borderId="0" xfId="0" applyFont="1" applyAlignment="1">
      <alignment vertical="top"/>
    </xf>
    <xf numFmtId="177" fontId="7" fillId="0" borderId="3" xfId="0" applyNumberFormat="1" applyFont="1" applyBorder="1" applyAlignment="1" applyProtection="1">
      <alignment horizontal="right" vertical="center" shrinkToFit="1"/>
      <protection/>
    </xf>
    <xf numFmtId="177" fontId="8" fillId="0" borderId="3" xfId="0" applyNumberFormat="1" applyFont="1" applyBorder="1" applyAlignment="1" applyProtection="1">
      <alignment horizontal="right" vertical="center" shrinkToFit="1"/>
      <protection/>
    </xf>
    <xf numFmtId="177" fontId="7" fillId="0" borderId="2" xfId="0" applyNumberFormat="1" applyFont="1" applyBorder="1" applyAlignment="1" applyProtection="1">
      <alignment horizontal="right" vertical="center" shrinkToFit="1"/>
      <protection/>
    </xf>
    <xf numFmtId="39" fontId="7" fillId="0" borderId="2" xfId="0" applyNumberFormat="1" applyFont="1" applyBorder="1" applyAlignment="1" applyProtection="1">
      <alignment vertical="center" shrinkToFit="1"/>
      <protection/>
    </xf>
    <xf numFmtId="39" fontId="7" fillId="0" borderId="0" xfId="0" applyNumberFormat="1" applyFont="1" applyBorder="1" applyAlignment="1" applyProtection="1">
      <alignment vertical="center" shrinkToFit="1"/>
      <protection/>
    </xf>
    <xf numFmtId="177" fontId="8" fillId="0" borderId="2" xfId="0" applyNumberFormat="1" applyFont="1" applyBorder="1" applyAlignment="1" applyProtection="1">
      <alignment horizontal="right" vertical="center" shrinkToFit="1"/>
      <protection/>
    </xf>
    <xf numFmtId="0" fontId="7" fillId="0" borderId="2" xfId="0" applyFont="1" applyBorder="1" applyAlignment="1">
      <alignment vertical="center" shrinkToFit="1"/>
    </xf>
    <xf numFmtId="0" fontId="7" fillId="0" borderId="0" xfId="0" applyFont="1" applyBorder="1" applyAlignment="1">
      <alignment vertical="center" shrinkToFit="1"/>
    </xf>
    <xf numFmtId="39" fontId="7" fillId="0" borderId="1" xfId="0" applyNumberFormat="1" applyFont="1" applyBorder="1" applyAlignment="1" applyProtection="1">
      <alignment vertical="center" shrinkToFit="1"/>
      <protection/>
    </xf>
    <xf numFmtId="39" fontId="6" fillId="0" borderId="0" xfId="0" applyNumberFormat="1" applyFont="1" applyBorder="1" applyAlignment="1" applyProtection="1">
      <alignment horizontal="distributed" vertical="center"/>
      <protection/>
    </xf>
    <xf numFmtId="0" fontId="7" fillId="0" borderId="1" xfId="0" applyFont="1" applyBorder="1" applyAlignment="1">
      <alignment vertical="center" shrinkToFit="1"/>
    </xf>
    <xf numFmtId="0" fontId="7" fillId="0" borderId="1" xfId="0" applyFont="1" applyBorder="1" applyAlignment="1">
      <alignment vertical="top"/>
    </xf>
    <xf numFmtId="0" fontId="7" fillId="0" borderId="4" xfId="0" applyFont="1" applyBorder="1" applyAlignment="1">
      <alignment/>
    </xf>
    <xf numFmtId="177" fontId="7" fillId="0" borderId="0" xfId="0" applyNumberFormat="1" applyFont="1" applyBorder="1" applyAlignment="1" applyProtection="1">
      <alignment horizontal="right" vertical="center" shrinkToFit="1"/>
      <protection/>
    </xf>
    <xf numFmtId="39" fontId="6" fillId="0" borderId="1" xfId="0" applyNumberFormat="1" applyFont="1" applyBorder="1" applyAlignment="1" applyProtection="1">
      <alignment horizontal="distributed"/>
      <protection/>
    </xf>
    <xf numFmtId="39" fontId="6" fillId="0" borderId="1" xfId="0" applyNumberFormat="1" applyFont="1" applyBorder="1" applyAlignment="1" applyProtection="1">
      <alignment horizontal="distributed" vertical="center"/>
      <protection/>
    </xf>
    <xf numFmtId="39" fontId="6" fillId="0" borderId="1" xfId="0" applyNumberFormat="1" applyFont="1" applyBorder="1" applyAlignment="1" applyProtection="1" quotePrefix="1">
      <alignment horizontal="distributed"/>
      <protection/>
    </xf>
    <xf numFmtId="49" fontId="6" fillId="0" borderId="1" xfId="0" applyNumberFormat="1" applyFont="1" applyBorder="1" applyAlignment="1" applyProtection="1" quotePrefix="1">
      <alignment horizontal="distributed" vertical="center"/>
      <protection/>
    </xf>
    <xf numFmtId="181" fontId="7" fillId="0" borderId="2" xfId="0" applyNumberFormat="1" applyFont="1" applyBorder="1" applyAlignment="1">
      <alignment vertical="center" shrinkToFit="1"/>
    </xf>
    <xf numFmtId="177" fontId="7" fillId="0" borderId="5" xfId="0" applyNumberFormat="1" applyFont="1" applyBorder="1" applyAlignment="1" applyProtection="1">
      <alignment horizontal="right" vertical="center" shrinkToFit="1"/>
      <protection/>
    </xf>
    <xf numFmtId="0" fontId="7" fillId="0" borderId="6" xfId="0" applyFont="1" applyBorder="1" applyAlignment="1">
      <alignment/>
    </xf>
    <xf numFmtId="39" fontId="7" fillId="0" borderId="6" xfId="0" applyNumberFormat="1" applyFont="1" applyBorder="1" applyAlignment="1" applyProtection="1">
      <alignment vertical="center" shrinkToFit="1"/>
      <protection/>
    </xf>
    <xf numFmtId="39" fontId="7" fillId="0" borderId="5" xfId="0" applyNumberFormat="1" applyFont="1" applyBorder="1" applyAlignment="1" applyProtection="1">
      <alignment vertical="center" shrinkToFit="1"/>
      <protection/>
    </xf>
    <xf numFmtId="177" fontId="8" fillId="0" borderId="6" xfId="0" applyNumberFormat="1" applyFont="1" applyBorder="1" applyAlignment="1" applyProtection="1">
      <alignment horizontal="right" shrinkToFit="1"/>
      <protection/>
    </xf>
    <xf numFmtId="0" fontId="7" fillId="0" borderId="3" xfId="0" applyFont="1" applyBorder="1" applyAlignment="1">
      <alignment/>
    </xf>
    <xf numFmtId="0" fontId="7" fillId="0" borderId="3" xfId="0" applyFont="1" applyBorder="1" applyAlignment="1">
      <alignment vertical="center" shrinkToFit="1"/>
    </xf>
    <xf numFmtId="177" fontId="7" fillId="0" borderId="3" xfId="0" applyNumberFormat="1" applyFont="1" applyBorder="1" applyAlignment="1" applyProtection="1">
      <alignment horizontal="right" shrinkToFit="1"/>
      <protection/>
    </xf>
    <xf numFmtId="177" fontId="7" fillId="0" borderId="1" xfId="0" applyNumberFormat="1" applyFont="1" applyBorder="1" applyAlignment="1" applyProtection="1">
      <alignment horizontal="right" vertical="center" shrinkToFit="1"/>
      <protection/>
    </xf>
    <xf numFmtId="177" fontId="7" fillId="0" borderId="2" xfId="0" applyNumberFormat="1" applyFont="1" applyBorder="1" applyAlignment="1" applyProtection="1">
      <alignment horizontal="right" shrinkToFit="1"/>
      <protection/>
    </xf>
    <xf numFmtId="177" fontId="8" fillId="0" borderId="7" xfId="0" applyNumberFormat="1" applyFont="1" applyBorder="1" applyAlignment="1" applyProtection="1">
      <alignment horizontal="right" shrinkToFit="1"/>
      <protection/>
    </xf>
    <xf numFmtId="177" fontId="8" fillId="0" borderId="0" xfId="0" applyNumberFormat="1" applyFont="1" applyBorder="1" applyAlignment="1" applyProtection="1">
      <alignment horizontal="right" vertical="center" shrinkToFit="1"/>
      <protection/>
    </xf>
    <xf numFmtId="49" fontId="6" fillId="0" borderId="1" xfId="0" applyNumberFormat="1" applyFont="1" applyBorder="1" applyAlignment="1" applyProtection="1">
      <alignment horizontal="center" vertical="center"/>
      <protection/>
    </xf>
    <xf numFmtId="183" fontId="7" fillId="0" borderId="2" xfId="0" applyNumberFormat="1" applyFont="1" applyBorder="1" applyAlignment="1" applyProtection="1">
      <alignment horizontal="right" vertical="center" shrinkToFit="1"/>
      <protection/>
    </xf>
    <xf numFmtId="39" fontId="7" fillId="0" borderId="0" xfId="0" applyNumberFormat="1" applyFont="1" applyBorder="1" applyAlignment="1" applyProtection="1">
      <alignment horizontal="left" vertical="center"/>
      <protection/>
    </xf>
    <xf numFmtId="39" fontId="7" fillId="0" borderId="1" xfId="0" applyNumberFormat="1" applyFont="1" applyBorder="1" applyAlignment="1" applyProtection="1">
      <alignment horizontal="left" vertical="center"/>
      <protection/>
    </xf>
    <xf numFmtId="39" fontId="14" fillId="0" borderId="0" xfId="0" applyNumberFormat="1" applyFont="1" applyBorder="1" applyAlignment="1" applyProtection="1">
      <alignment horizontal="distributed" vertical="top"/>
      <protection/>
    </xf>
    <xf numFmtId="0" fontId="7" fillId="0" borderId="0" xfId="0" applyFont="1" applyAlignment="1">
      <alignment vertical="center"/>
    </xf>
    <xf numFmtId="39" fontId="15" fillId="0" borderId="8" xfId="0" applyNumberFormat="1" applyFont="1" applyBorder="1" applyAlignment="1" applyProtection="1">
      <alignment horizontal="center" vertical="center"/>
      <protection/>
    </xf>
    <xf numFmtId="39" fontId="15" fillId="0" borderId="9" xfId="0" applyNumberFormat="1" applyFont="1" applyBorder="1" applyAlignment="1" applyProtection="1">
      <alignment horizontal="center" vertical="center"/>
      <protection/>
    </xf>
    <xf numFmtId="39" fontId="15" fillId="0" borderId="10" xfId="0" applyNumberFormat="1" applyFont="1" applyBorder="1" applyAlignment="1" applyProtection="1">
      <alignment horizontal="center" vertical="center"/>
      <protection/>
    </xf>
    <xf numFmtId="0" fontId="18" fillId="0" borderId="0" xfId="0" applyFont="1" applyAlignment="1">
      <alignment horizontal="right"/>
    </xf>
    <xf numFmtId="177" fontId="7" fillId="0" borderId="3" xfId="0" applyNumberFormat="1" applyFont="1" applyBorder="1" applyAlignment="1" applyProtection="1">
      <alignment horizontal="right" vertical="center"/>
      <protection/>
    </xf>
    <xf numFmtId="177" fontId="7" fillId="0" borderId="2" xfId="0" applyNumberFormat="1" applyFont="1" applyBorder="1" applyAlignment="1" applyProtection="1">
      <alignment horizontal="right" vertical="center"/>
      <protection/>
    </xf>
    <xf numFmtId="177" fontId="8" fillId="0" borderId="3" xfId="0" applyNumberFormat="1" applyFont="1" applyBorder="1" applyAlignment="1" applyProtection="1">
      <alignment horizontal="right" vertical="center"/>
      <protection/>
    </xf>
    <xf numFmtId="177" fontId="8" fillId="0" borderId="2" xfId="0" applyNumberFormat="1" applyFont="1" applyBorder="1" applyAlignment="1" applyProtection="1">
      <alignment horizontal="right" vertical="center"/>
      <protection/>
    </xf>
    <xf numFmtId="0" fontId="7" fillId="0" borderId="0" xfId="0" applyFont="1" applyAlignment="1">
      <alignment/>
    </xf>
    <xf numFmtId="177" fontId="8" fillId="0" borderId="0" xfId="0" applyNumberFormat="1" applyFont="1" applyBorder="1" applyAlignment="1" applyProtection="1">
      <alignment horizontal="right" vertical="center"/>
      <protection/>
    </xf>
    <xf numFmtId="177" fontId="7" fillId="0" borderId="2" xfId="0" applyNumberFormat="1" applyFont="1" applyBorder="1" applyAlignment="1">
      <alignment/>
    </xf>
    <xf numFmtId="39" fontId="7" fillId="0" borderId="1" xfId="0" applyNumberFormat="1" applyFont="1" applyBorder="1" applyAlignment="1" applyProtection="1" quotePrefix="1">
      <alignment horizontal="distributed" vertical="top"/>
      <protection/>
    </xf>
    <xf numFmtId="177" fontId="7" fillId="0" borderId="6" xfId="0" applyNumberFormat="1" applyFont="1" applyBorder="1" applyAlignment="1" applyProtection="1">
      <alignment horizontal="right" vertical="center" shrinkToFit="1"/>
      <protection/>
    </xf>
    <xf numFmtId="0" fontId="19" fillId="0" borderId="0" xfId="0" applyFont="1" applyAlignment="1">
      <alignment/>
    </xf>
    <xf numFmtId="0" fontId="19" fillId="0" borderId="0" xfId="0" applyFont="1" applyAlignment="1">
      <alignment horizontal="left"/>
    </xf>
    <xf numFmtId="49" fontId="6" fillId="0" borderId="1" xfId="0" applyNumberFormat="1" applyFont="1" applyBorder="1" applyAlignment="1" applyProtection="1">
      <alignment horizontal="distributed" vertical="center"/>
      <protection/>
    </xf>
    <xf numFmtId="0" fontId="7" fillId="0" borderId="2" xfId="0" applyFont="1" applyBorder="1" applyAlignment="1">
      <alignment vertical="center"/>
    </xf>
    <xf numFmtId="177" fontId="7" fillId="0" borderId="2" xfId="0" applyNumberFormat="1" applyFont="1" applyBorder="1" applyAlignment="1">
      <alignment vertical="top"/>
    </xf>
    <xf numFmtId="0" fontId="7" fillId="0" borderId="1" xfId="0" applyFont="1" applyBorder="1" applyAlignment="1">
      <alignment vertical="center"/>
    </xf>
    <xf numFmtId="39" fontId="5" fillId="0" borderId="0" xfId="0" applyNumberFormat="1" applyFont="1" applyBorder="1" applyAlignment="1" applyProtection="1">
      <alignment horizontal="left" vertical="center" wrapText="1" shrinkToFit="1"/>
      <protection/>
    </xf>
    <xf numFmtId="39" fontId="6" fillId="0" borderId="1" xfId="0" applyNumberFormat="1" applyFont="1" applyBorder="1" applyAlignment="1" applyProtection="1">
      <alignment horizontal="left" vertical="center"/>
      <protection/>
    </xf>
    <xf numFmtId="39" fontId="5" fillId="0" borderId="0" xfId="0" applyNumberFormat="1" applyFont="1" applyBorder="1" applyAlignment="1" applyProtection="1">
      <alignment horizontal="left" vertical="center" wrapText="1"/>
      <protection/>
    </xf>
    <xf numFmtId="0" fontId="6" fillId="0" borderId="1" xfId="0" applyFont="1" applyBorder="1" applyAlignment="1">
      <alignment horizontal="left" vertical="center"/>
    </xf>
    <xf numFmtId="39" fontId="6" fillId="0" borderId="4" xfId="0" applyNumberFormat="1" applyFont="1" applyBorder="1" applyAlignment="1" applyProtection="1">
      <alignment horizontal="left" vertical="top"/>
      <protection/>
    </xf>
    <xf numFmtId="39" fontId="6" fillId="0" borderId="0" xfId="0" applyNumberFormat="1" applyFont="1" applyBorder="1" applyAlignment="1" applyProtection="1">
      <alignment horizontal="left" vertical="top"/>
      <protection/>
    </xf>
    <xf numFmtId="39" fontId="6" fillId="0" borderId="0" xfId="0" applyNumberFormat="1" applyFont="1" applyBorder="1" applyAlignment="1" applyProtection="1">
      <alignment vertical="center"/>
      <protection/>
    </xf>
    <xf numFmtId="39" fontId="14" fillId="0" borderId="0" xfId="0" applyNumberFormat="1" applyFont="1" applyAlignment="1" applyProtection="1">
      <alignment vertical="center"/>
      <protection/>
    </xf>
    <xf numFmtId="39" fontId="14" fillId="0" borderId="0" xfId="0" applyNumberFormat="1" applyFont="1" applyBorder="1" applyAlignment="1" applyProtection="1">
      <alignment vertical="center"/>
      <protection/>
    </xf>
    <xf numFmtId="39" fontId="20" fillId="0" borderId="4" xfId="0" applyNumberFormat="1" applyFont="1" applyBorder="1" applyAlignment="1" applyProtection="1">
      <alignment horizontal="distributed" shrinkToFit="1"/>
      <protection/>
    </xf>
    <xf numFmtId="39" fontId="20" fillId="0" borderId="0" xfId="0" applyNumberFormat="1" applyFont="1" applyBorder="1" applyAlignment="1" applyProtection="1">
      <alignment horizontal="center" vertical="center" shrinkToFit="1"/>
      <protection/>
    </xf>
    <xf numFmtId="177" fontId="8" fillId="0" borderId="5" xfId="0" applyNumberFormat="1" applyFont="1" applyBorder="1" applyAlignment="1" applyProtection="1">
      <alignment horizontal="right" vertical="center" shrinkToFit="1"/>
      <protection/>
    </xf>
    <xf numFmtId="177" fontId="8" fillId="0" borderId="6" xfId="0" applyNumberFormat="1" applyFont="1" applyBorder="1" applyAlignment="1" applyProtection="1">
      <alignment horizontal="right" vertical="center" shrinkToFit="1"/>
      <protection/>
    </xf>
    <xf numFmtId="39" fontId="20" fillId="0" borderId="4" xfId="0" applyNumberFormat="1" applyFont="1" applyBorder="1" applyAlignment="1" applyProtection="1">
      <alignment horizontal="center" vertical="center" shrinkToFit="1"/>
      <protection/>
    </xf>
    <xf numFmtId="39" fontId="20" fillId="0" borderId="0" xfId="0" applyNumberFormat="1" applyFont="1" applyBorder="1" applyAlignment="1" applyProtection="1">
      <alignment horizontal="distributed" vertical="center" shrinkToFit="1"/>
      <protection/>
    </xf>
    <xf numFmtId="39" fontId="14" fillId="0" borderId="0" xfId="0" applyNumberFormat="1" applyFont="1" applyBorder="1" applyAlignment="1" applyProtection="1">
      <alignment vertical="center" wrapText="1"/>
      <protection/>
    </xf>
    <xf numFmtId="39" fontId="6" fillId="0" borderId="1" xfId="0" applyNumberFormat="1" applyFont="1" applyBorder="1" applyAlignment="1" applyProtection="1">
      <alignment vertical="center"/>
      <protection/>
    </xf>
    <xf numFmtId="39" fontId="6" fillId="0" borderId="1" xfId="0" applyNumberFormat="1" applyFont="1" applyBorder="1" applyAlignment="1" applyProtection="1">
      <alignment horizontal="left"/>
      <protection/>
    </xf>
    <xf numFmtId="39" fontId="6" fillId="0" borderId="1" xfId="0" applyNumberFormat="1" applyFont="1" applyBorder="1" applyAlignment="1" applyProtection="1">
      <alignment horizontal="left" vertical="center" wrapText="1"/>
      <protection/>
    </xf>
    <xf numFmtId="39" fontId="15" fillId="0" borderId="11" xfId="0" applyNumberFormat="1" applyFont="1" applyBorder="1" applyAlignment="1" applyProtection="1">
      <alignment horizontal="center" vertical="center"/>
      <protection/>
    </xf>
    <xf numFmtId="0" fontId="17" fillId="0" borderId="12" xfId="0" applyFont="1" applyBorder="1" applyAlignment="1">
      <alignment horizontal="center" vertical="center"/>
    </xf>
    <xf numFmtId="39" fontId="15" fillId="0" borderId="13" xfId="0" applyNumberFormat="1" applyFont="1" applyBorder="1" applyAlignment="1" applyProtection="1">
      <alignment horizontal="distributed" vertical="center"/>
      <protection/>
    </xf>
    <xf numFmtId="0" fontId="17" fillId="0" borderId="14" xfId="0" applyFont="1" applyBorder="1" applyAlignment="1">
      <alignment horizontal="distributed"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J77"/>
  <sheetViews>
    <sheetView showGridLines="0" tabSelected="1" zoomScale="90" zoomScaleNormal="90" zoomScaleSheetLayoutView="100" workbookViewId="0" topLeftCell="A1">
      <selection activeCell="C23" sqref="C23"/>
    </sheetView>
  </sheetViews>
  <sheetFormatPr defaultColWidth="9.796875" defaultRowHeight="15"/>
  <cols>
    <col min="1" max="1" width="17.09765625" style="1" customWidth="1"/>
    <col min="2" max="2" width="14.19921875" style="1" customWidth="1"/>
    <col min="3" max="3" width="14.69921875" style="1" customWidth="1"/>
    <col min="4" max="4" width="12.796875" style="1" customWidth="1"/>
    <col min="5" max="5" width="13.19921875" style="1" customWidth="1"/>
    <col min="6" max="6" width="17.19921875" style="1" customWidth="1"/>
    <col min="7" max="7" width="14.59765625" style="1" customWidth="1"/>
    <col min="8" max="8" width="15" style="1" customWidth="1"/>
    <col min="9" max="9" width="11.8984375" style="1" customWidth="1"/>
    <col min="10" max="10" width="13" style="1" customWidth="1"/>
    <col min="11" max="16384" width="9.796875" style="1" customWidth="1"/>
  </cols>
  <sheetData>
    <row r="1" spans="5:6" ht="27.75">
      <c r="E1" s="3" t="s">
        <v>5</v>
      </c>
      <c r="F1" s="4" t="s">
        <v>6</v>
      </c>
    </row>
    <row r="2" spans="5:6" ht="36.75">
      <c r="E2" s="5" t="s">
        <v>7</v>
      </c>
      <c r="F2" s="6" t="s">
        <v>25</v>
      </c>
    </row>
    <row r="3" spans="5:10" ht="17.25" thickBot="1">
      <c r="E3" s="62" t="s">
        <v>30</v>
      </c>
      <c r="F3" s="61" t="s">
        <v>26</v>
      </c>
      <c r="J3" s="51" t="s">
        <v>14</v>
      </c>
    </row>
    <row r="4" spans="1:10" s="47" customFormat="1" ht="16.5" customHeight="1">
      <c r="A4" s="88" t="s">
        <v>15</v>
      </c>
      <c r="B4" s="86" t="s">
        <v>27</v>
      </c>
      <c r="C4" s="86" t="s">
        <v>28</v>
      </c>
      <c r="D4" s="48" t="s">
        <v>1</v>
      </c>
      <c r="E4" s="49" t="s">
        <v>2</v>
      </c>
      <c r="F4" s="88" t="s">
        <v>16</v>
      </c>
      <c r="G4" s="86" t="s">
        <v>27</v>
      </c>
      <c r="H4" s="86" t="s">
        <v>29</v>
      </c>
      <c r="I4" s="48" t="s">
        <v>1</v>
      </c>
      <c r="J4" s="49" t="s">
        <v>2</v>
      </c>
    </row>
    <row r="5" spans="1:10" s="47" customFormat="1" ht="16.5" customHeight="1">
      <c r="A5" s="89"/>
      <c r="B5" s="87"/>
      <c r="C5" s="87"/>
      <c r="D5" s="50" t="s">
        <v>3</v>
      </c>
      <c r="E5" s="50" t="s">
        <v>4</v>
      </c>
      <c r="F5" s="89"/>
      <c r="G5" s="87"/>
      <c r="H5" s="87"/>
      <c r="I5" s="50" t="s">
        <v>3</v>
      </c>
      <c r="J5" s="50" t="s">
        <v>4</v>
      </c>
    </row>
    <row r="6" spans="1:10" ht="20.25" customHeight="1">
      <c r="A6" s="70" t="s">
        <v>33</v>
      </c>
      <c r="B6" s="52">
        <f>SUM(B8:B22)</f>
        <v>1349453316000</v>
      </c>
      <c r="C6" s="52">
        <f>SUM(C8:C22)</f>
        <v>1274744951054.62</v>
      </c>
      <c r="D6" s="52" t="str">
        <f>IF(C6-B6&gt;0,ABS(C6-B6),"                …")</f>
        <v>                …</v>
      </c>
      <c r="E6" s="52">
        <f>IF(C6-B6&lt;0,ABS(C6-B6),"                …")</f>
        <v>74708364945.37988</v>
      </c>
      <c r="F6" s="70" t="s">
        <v>34</v>
      </c>
      <c r="G6" s="11">
        <f>SUM(G7:G34)</f>
        <v>1597269910000</v>
      </c>
      <c r="H6" s="11">
        <f>SUM(H7:H34)</f>
        <v>1540438122555</v>
      </c>
      <c r="I6" s="11" t="str">
        <f>IF(H6-G6&gt;0,ABS(H6-G6),"                …")</f>
        <v>                …</v>
      </c>
      <c r="J6" s="11">
        <f>IF(H6-G6&lt;0,ABS(H6-G6),"                …")</f>
        <v>56831787445</v>
      </c>
    </row>
    <row r="7" spans="1:10" ht="20.25" customHeight="1">
      <c r="A7" s="73" t="s">
        <v>44</v>
      </c>
      <c r="B7" s="52">
        <f>SUM(B8:B16)</f>
        <v>903088000000</v>
      </c>
      <c r="C7" s="52">
        <f>SUM(C8:C16)</f>
        <v>912134612640</v>
      </c>
      <c r="D7" s="52">
        <f aca="true" t="shared" si="0" ref="D7:D22">IF(C7-B7&gt;0,ABS(C7-B7),"                …")</f>
        <v>9046612640</v>
      </c>
      <c r="E7" s="52" t="str">
        <f aca="true" t="shared" si="1" ref="E7:E22">IF(C7-B7&lt;0,ABS(C7-B7),"                …")</f>
        <v>                …</v>
      </c>
      <c r="F7" s="75" t="s">
        <v>63</v>
      </c>
      <c r="G7" s="11">
        <v>33139000</v>
      </c>
      <c r="H7" s="11">
        <v>21740258</v>
      </c>
      <c r="I7" s="11" t="str">
        <f aca="true" t="shared" si="2" ref="I7:I34">IF(H7-G7&gt;0,ABS(H7-G7),"                …")</f>
        <v>                …</v>
      </c>
      <c r="J7" s="11">
        <f aca="true" t="shared" si="3" ref="J7:J34">IF(H7-G7&lt;0,ABS(H7-G7),"                …")</f>
        <v>11398742</v>
      </c>
    </row>
    <row r="8" spans="1:10" ht="20.25" customHeight="1">
      <c r="A8" s="74" t="s">
        <v>45</v>
      </c>
      <c r="B8" s="52">
        <v>411670000000</v>
      </c>
      <c r="C8" s="52">
        <v>410322393393</v>
      </c>
      <c r="D8" s="52" t="str">
        <f t="shared" si="0"/>
        <v>                …</v>
      </c>
      <c r="E8" s="52">
        <f t="shared" si="1"/>
        <v>1347606607</v>
      </c>
      <c r="F8" s="75" t="s">
        <v>64</v>
      </c>
      <c r="G8" s="11">
        <v>9857188000</v>
      </c>
      <c r="H8" s="11">
        <v>8969448255</v>
      </c>
      <c r="I8" s="11" t="str">
        <f t="shared" si="2"/>
        <v>                …</v>
      </c>
      <c r="J8" s="11">
        <f t="shared" si="3"/>
        <v>887739745</v>
      </c>
    </row>
    <row r="9" spans="1:10" ht="20.25" customHeight="1">
      <c r="A9" s="74" t="s">
        <v>46</v>
      </c>
      <c r="B9" s="52">
        <v>8177000000</v>
      </c>
      <c r="C9" s="52">
        <v>5277503674</v>
      </c>
      <c r="D9" s="52" t="str">
        <f t="shared" si="0"/>
        <v>                …</v>
      </c>
      <c r="E9" s="52">
        <f t="shared" si="1"/>
        <v>2899496326</v>
      </c>
      <c r="F9" s="75" t="s">
        <v>65</v>
      </c>
      <c r="G9" s="11">
        <v>37369909000</v>
      </c>
      <c r="H9" s="11">
        <v>33820434245</v>
      </c>
      <c r="I9" s="11" t="str">
        <f t="shared" si="2"/>
        <v>                …</v>
      </c>
      <c r="J9" s="11">
        <f t="shared" si="3"/>
        <v>3549474755</v>
      </c>
    </row>
    <row r="10" spans="1:10" ht="20.25" customHeight="1">
      <c r="A10" s="74" t="s">
        <v>47</v>
      </c>
      <c r="B10" s="52">
        <v>86000000000</v>
      </c>
      <c r="C10" s="52">
        <v>78884588667</v>
      </c>
      <c r="D10" s="52" t="str">
        <f t="shared" si="0"/>
        <v>                …</v>
      </c>
      <c r="E10" s="52">
        <f t="shared" si="1"/>
        <v>7115411333</v>
      </c>
      <c r="F10" s="75" t="s">
        <v>66</v>
      </c>
      <c r="G10" s="11">
        <v>4267534000</v>
      </c>
      <c r="H10" s="11">
        <v>3990490739</v>
      </c>
      <c r="I10" s="11" t="str">
        <f t="shared" si="2"/>
        <v>                …</v>
      </c>
      <c r="J10" s="11">
        <f t="shared" si="3"/>
        <v>277043261</v>
      </c>
    </row>
    <row r="11" spans="1:10" ht="20.25" customHeight="1">
      <c r="A11" s="74" t="s">
        <v>48</v>
      </c>
      <c r="B11" s="52">
        <v>139000000000</v>
      </c>
      <c r="C11" s="52">
        <v>143679264155</v>
      </c>
      <c r="D11" s="52">
        <f t="shared" si="0"/>
        <v>4679264155</v>
      </c>
      <c r="E11" s="52" t="str">
        <f t="shared" si="1"/>
        <v>                …</v>
      </c>
      <c r="F11" s="75" t="s">
        <v>67</v>
      </c>
      <c r="G11" s="11">
        <v>16493145000</v>
      </c>
      <c r="H11" s="11">
        <v>14456641723</v>
      </c>
      <c r="I11" s="11" t="str">
        <f t="shared" si="2"/>
        <v>                …</v>
      </c>
      <c r="J11" s="11">
        <f t="shared" si="3"/>
        <v>2036503277</v>
      </c>
    </row>
    <row r="12" spans="1:10" ht="20.25" customHeight="1">
      <c r="A12" s="75" t="s">
        <v>49</v>
      </c>
      <c r="B12" s="52">
        <v>91500000000</v>
      </c>
      <c r="C12" s="52">
        <v>84148342556</v>
      </c>
      <c r="D12" s="52" t="str">
        <f t="shared" si="0"/>
        <v>                …</v>
      </c>
      <c r="E12" s="52">
        <f t="shared" si="1"/>
        <v>7351657444</v>
      </c>
      <c r="F12" s="75" t="s">
        <v>68</v>
      </c>
      <c r="G12" s="11">
        <v>16499710000</v>
      </c>
      <c r="H12" s="11">
        <v>16289685770</v>
      </c>
      <c r="I12" s="11" t="str">
        <f t="shared" si="2"/>
        <v>                …</v>
      </c>
      <c r="J12" s="11">
        <f t="shared" si="3"/>
        <v>210024230</v>
      </c>
    </row>
    <row r="13" spans="1:10" ht="20.25" customHeight="1">
      <c r="A13" s="75" t="s">
        <v>50</v>
      </c>
      <c r="B13" s="52">
        <v>9000000</v>
      </c>
      <c r="C13" s="52">
        <v>3798554</v>
      </c>
      <c r="D13" s="52" t="str">
        <f t="shared" si="0"/>
        <v>                …</v>
      </c>
      <c r="E13" s="52">
        <f t="shared" si="1"/>
        <v>5201446</v>
      </c>
      <c r="F13" s="75" t="s">
        <v>69</v>
      </c>
      <c r="G13" s="11">
        <v>1992541000</v>
      </c>
      <c r="H13" s="11">
        <v>1949295663</v>
      </c>
      <c r="I13" s="11" t="str">
        <f t="shared" si="2"/>
        <v>                …</v>
      </c>
      <c r="J13" s="11">
        <f t="shared" si="3"/>
        <v>43245337</v>
      </c>
    </row>
    <row r="14" spans="1:10" ht="20.25" customHeight="1">
      <c r="A14" s="75" t="s">
        <v>51</v>
      </c>
      <c r="B14" s="52">
        <v>3732000000</v>
      </c>
      <c r="C14" s="52">
        <v>8272378986</v>
      </c>
      <c r="D14" s="52">
        <f t="shared" si="0"/>
        <v>4540378986</v>
      </c>
      <c r="E14" s="52" t="str">
        <f t="shared" si="1"/>
        <v>                …</v>
      </c>
      <c r="F14" s="75" t="s">
        <v>70</v>
      </c>
      <c r="G14" s="11">
        <v>128970784000</v>
      </c>
      <c r="H14" s="11">
        <v>120937268255</v>
      </c>
      <c r="I14" s="11" t="str">
        <f t="shared" si="2"/>
        <v>                …</v>
      </c>
      <c r="J14" s="11">
        <f t="shared" si="3"/>
        <v>8033515745</v>
      </c>
    </row>
    <row r="15" spans="1:10" ht="20.25" customHeight="1">
      <c r="A15" s="75" t="s">
        <v>52</v>
      </c>
      <c r="B15" s="52">
        <v>40000000000</v>
      </c>
      <c r="C15" s="52">
        <v>38668949286</v>
      </c>
      <c r="D15" s="52" t="str">
        <f t="shared" si="0"/>
        <v>                …</v>
      </c>
      <c r="E15" s="52">
        <f t="shared" si="1"/>
        <v>1331050714</v>
      </c>
      <c r="F15" s="75" t="s">
        <v>71</v>
      </c>
      <c r="G15" s="11">
        <v>29366799000</v>
      </c>
      <c r="H15" s="11">
        <v>27109324743</v>
      </c>
      <c r="I15" s="11" t="str">
        <f t="shared" si="2"/>
        <v>                …</v>
      </c>
      <c r="J15" s="11">
        <f t="shared" si="3"/>
        <v>2257474257</v>
      </c>
    </row>
    <row r="16" spans="1:10" ht="20.25" customHeight="1">
      <c r="A16" s="75" t="s">
        <v>53</v>
      </c>
      <c r="B16" s="52">
        <v>123000000000</v>
      </c>
      <c r="C16" s="52">
        <v>142877393369</v>
      </c>
      <c r="D16" s="52">
        <f t="shared" si="0"/>
        <v>19877393369</v>
      </c>
      <c r="E16" s="52" t="str">
        <f t="shared" si="1"/>
        <v>                …</v>
      </c>
      <c r="F16" s="75" t="s">
        <v>72</v>
      </c>
      <c r="G16" s="11">
        <v>264074502000</v>
      </c>
      <c r="H16" s="11">
        <v>263091404190</v>
      </c>
      <c r="I16" s="11" t="str">
        <f t="shared" si="2"/>
        <v>                …</v>
      </c>
      <c r="J16" s="11">
        <f t="shared" si="3"/>
        <v>983097810</v>
      </c>
    </row>
    <row r="17" spans="1:10" ht="20.25" customHeight="1">
      <c r="A17" s="75" t="s">
        <v>59</v>
      </c>
      <c r="B17" s="52">
        <v>17065276000</v>
      </c>
      <c r="C17" s="52">
        <v>19360241334</v>
      </c>
      <c r="D17" s="52">
        <f t="shared" si="0"/>
        <v>2294965334</v>
      </c>
      <c r="E17" s="52" t="str">
        <f t="shared" si="1"/>
        <v>                …</v>
      </c>
      <c r="F17" s="75" t="s">
        <v>73</v>
      </c>
      <c r="G17" s="11">
        <v>208468393000</v>
      </c>
      <c r="H17" s="11">
        <v>198370712903</v>
      </c>
      <c r="I17" s="11" t="str">
        <f t="shared" si="2"/>
        <v>                …</v>
      </c>
      <c r="J17" s="11">
        <f t="shared" si="3"/>
        <v>10097680097</v>
      </c>
    </row>
    <row r="18" spans="1:10" ht="20.25" customHeight="1">
      <c r="A18" s="75" t="s">
        <v>58</v>
      </c>
      <c r="B18" s="52">
        <v>56012524000</v>
      </c>
      <c r="C18" s="52">
        <v>55201382187</v>
      </c>
      <c r="D18" s="52" t="str">
        <f t="shared" si="0"/>
        <v>                …</v>
      </c>
      <c r="E18" s="52">
        <f t="shared" si="1"/>
        <v>811141813</v>
      </c>
      <c r="F18" s="75" t="s">
        <v>74</v>
      </c>
      <c r="G18" s="11">
        <v>140305664000</v>
      </c>
      <c r="H18" s="11">
        <v>138445676729</v>
      </c>
      <c r="I18" s="11" t="str">
        <f t="shared" si="2"/>
        <v>                …</v>
      </c>
      <c r="J18" s="11">
        <f t="shared" si="3"/>
        <v>1859987271</v>
      </c>
    </row>
    <row r="19" spans="1:10" ht="20.25" customHeight="1">
      <c r="A19" s="75" t="s">
        <v>54</v>
      </c>
      <c r="B19" s="52">
        <v>64005278000</v>
      </c>
      <c r="C19" s="52">
        <v>49055153682</v>
      </c>
      <c r="D19" s="52" t="str">
        <f t="shared" si="0"/>
        <v>                …</v>
      </c>
      <c r="E19" s="52">
        <f t="shared" si="1"/>
        <v>14950124318</v>
      </c>
      <c r="F19" s="75" t="s">
        <v>75</v>
      </c>
      <c r="G19" s="11">
        <v>22816968000</v>
      </c>
      <c r="H19" s="11">
        <v>22016986482</v>
      </c>
      <c r="I19" s="11" t="str">
        <f t="shared" si="2"/>
        <v>                …</v>
      </c>
      <c r="J19" s="11">
        <f t="shared" si="3"/>
        <v>799981518</v>
      </c>
    </row>
    <row r="20" spans="1:10" ht="20.25" customHeight="1">
      <c r="A20" s="75" t="s">
        <v>55</v>
      </c>
      <c r="B20" s="52">
        <v>292360532000</v>
      </c>
      <c r="C20" s="52">
        <v>217322773481.34</v>
      </c>
      <c r="D20" s="52" t="str">
        <f t="shared" si="0"/>
        <v>                …</v>
      </c>
      <c r="E20" s="52">
        <f t="shared" si="1"/>
        <v>75037758518.66</v>
      </c>
      <c r="F20" s="75" t="s">
        <v>76</v>
      </c>
      <c r="G20" s="11">
        <v>67107653000</v>
      </c>
      <c r="H20" s="11">
        <v>57398620132</v>
      </c>
      <c r="I20" s="11" t="str">
        <f t="shared" si="2"/>
        <v>                …</v>
      </c>
      <c r="J20" s="11">
        <f t="shared" si="3"/>
        <v>9709032868</v>
      </c>
    </row>
    <row r="21" spans="1:10" ht="20.25" customHeight="1">
      <c r="A21" s="75" t="s">
        <v>56</v>
      </c>
      <c r="B21" s="52">
        <v>300000</v>
      </c>
      <c r="C21" s="52">
        <v>44175149</v>
      </c>
      <c r="D21" s="52">
        <f t="shared" si="0"/>
        <v>43875149</v>
      </c>
      <c r="E21" s="52" t="str">
        <f t="shared" si="1"/>
        <v>                …</v>
      </c>
      <c r="F21" s="75" t="s">
        <v>77</v>
      </c>
      <c r="G21" s="11">
        <v>72489897000</v>
      </c>
      <c r="H21" s="11">
        <v>68926363695</v>
      </c>
      <c r="I21" s="11" t="str">
        <f t="shared" si="2"/>
        <v>                …</v>
      </c>
      <c r="J21" s="11">
        <f t="shared" si="3"/>
        <v>3563533305</v>
      </c>
    </row>
    <row r="22" spans="1:10" ht="20.25" customHeight="1">
      <c r="A22" s="75" t="s">
        <v>57</v>
      </c>
      <c r="B22" s="52">
        <v>16921406000</v>
      </c>
      <c r="C22" s="52">
        <v>21626612581.28</v>
      </c>
      <c r="D22" s="52">
        <f t="shared" si="0"/>
        <v>4705206581.279999</v>
      </c>
      <c r="E22" s="52" t="str">
        <f t="shared" si="1"/>
        <v>                …</v>
      </c>
      <c r="F22" s="75" t="s">
        <v>78</v>
      </c>
      <c r="G22" s="11">
        <v>153722000</v>
      </c>
      <c r="H22" s="11">
        <v>151002332</v>
      </c>
      <c r="I22" s="11" t="str">
        <f t="shared" si="2"/>
        <v>                …</v>
      </c>
      <c r="J22" s="11">
        <f t="shared" si="3"/>
        <v>2719668</v>
      </c>
    </row>
    <row r="23" spans="1:10" ht="20.25" customHeight="1">
      <c r="A23" s="44"/>
      <c r="B23" s="52"/>
      <c r="C23" s="52"/>
      <c r="D23" s="52"/>
      <c r="E23" s="52"/>
      <c r="F23" s="75" t="s">
        <v>79</v>
      </c>
      <c r="G23" s="11">
        <v>1512073000</v>
      </c>
      <c r="H23" s="11">
        <v>1442877019</v>
      </c>
      <c r="I23" s="11" t="str">
        <f t="shared" si="2"/>
        <v>                …</v>
      </c>
      <c r="J23" s="11">
        <f t="shared" si="3"/>
        <v>69195981</v>
      </c>
    </row>
    <row r="24" spans="1:10" ht="33.75" customHeight="1">
      <c r="A24" s="77" t="s">
        <v>61</v>
      </c>
      <c r="B24" s="54">
        <f>B6</f>
        <v>1349453316000</v>
      </c>
      <c r="C24" s="54">
        <f>C6</f>
        <v>1274744951054.62</v>
      </c>
      <c r="D24" s="55" t="str">
        <f>IF(C24-B24&gt;0,ABS(C24-B24),"                …")</f>
        <v>                …</v>
      </c>
      <c r="E24" s="57">
        <f>IF(C24-B24&lt;0,ABS(C24-B24),"                …")</f>
        <v>74708364945.37988</v>
      </c>
      <c r="F24" s="82" t="s">
        <v>90</v>
      </c>
      <c r="G24" s="11">
        <v>139297947000</v>
      </c>
      <c r="H24" s="11">
        <v>137991720044</v>
      </c>
      <c r="I24" s="11" t="str">
        <f t="shared" si="2"/>
        <v>                …</v>
      </c>
      <c r="J24" s="11">
        <f t="shared" si="3"/>
        <v>1306226956</v>
      </c>
    </row>
    <row r="25" spans="1:10" s="47" customFormat="1" ht="20.25" customHeight="1">
      <c r="A25" s="44"/>
      <c r="B25" s="52"/>
      <c r="C25" s="52"/>
      <c r="D25" s="55" t="s">
        <v>0</v>
      </c>
      <c r="F25" s="75" t="s">
        <v>80</v>
      </c>
      <c r="G25" s="11">
        <v>38164669000</v>
      </c>
      <c r="H25" s="11">
        <v>37906543159</v>
      </c>
      <c r="I25" s="11" t="str">
        <f t="shared" si="2"/>
        <v>                …</v>
      </c>
      <c r="J25" s="11">
        <f t="shared" si="3"/>
        <v>258125841</v>
      </c>
    </row>
    <row r="26" spans="1:10" ht="20.25" customHeight="1">
      <c r="A26" s="20" t="s">
        <v>8</v>
      </c>
      <c r="B26" s="11"/>
      <c r="C26" s="11">
        <v>86288295581.87</v>
      </c>
      <c r="D26" s="55" t="s">
        <v>0</v>
      </c>
      <c r="F26" s="75" t="s">
        <v>81</v>
      </c>
      <c r="G26" s="11">
        <v>2820072000</v>
      </c>
      <c r="H26" s="11">
        <v>2757237603</v>
      </c>
      <c r="I26" s="11" t="str">
        <f t="shared" si="2"/>
        <v>                …</v>
      </c>
      <c r="J26" s="11">
        <f t="shared" si="3"/>
        <v>62834397</v>
      </c>
    </row>
    <row r="27" spans="1:10" ht="20.25" customHeight="1">
      <c r="A27" s="20"/>
      <c r="B27" s="11"/>
      <c r="C27" s="11"/>
      <c r="D27" s="55" t="s">
        <v>0</v>
      </c>
      <c r="F27" s="75" t="s">
        <v>82</v>
      </c>
      <c r="G27" s="11">
        <v>115285422000</v>
      </c>
      <c r="H27" s="11">
        <v>113531006149</v>
      </c>
      <c r="I27" s="11" t="str">
        <f t="shared" si="2"/>
        <v>                …</v>
      </c>
      <c r="J27" s="11">
        <f t="shared" si="3"/>
        <v>1754415851</v>
      </c>
    </row>
    <row r="28" spans="1:10" ht="20.25" customHeight="1">
      <c r="A28" s="20" t="s">
        <v>17</v>
      </c>
      <c r="B28" s="11"/>
      <c r="C28" s="11">
        <v>3306748</v>
      </c>
      <c r="D28" s="16" t="s">
        <v>0</v>
      </c>
      <c r="F28" s="75" t="s">
        <v>83</v>
      </c>
      <c r="G28" s="11">
        <v>61093745000</v>
      </c>
      <c r="H28" s="11">
        <v>60247220776</v>
      </c>
      <c r="I28" s="11" t="str">
        <f t="shared" si="2"/>
        <v>                …</v>
      </c>
      <c r="J28" s="11">
        <f t="shared" si="3"/>
        <v>846524224</v>
      </c>
    </row>
    <row r="29" spans="1:10" ht="20.25" customHeight="1">
      <c r="A29" s="20"/>
      <c r="B29" s="11"/>
      <c r="C29" s="11"/>
      <c r="D29" s="13"/>
      <c r="E29" s="24"/>
      <c r="F29" s="75" t="s">
        <v>84</v>
      </c>
      <c r="G29" s="11">
        <v>44103958000</v>
      </c>
      <c r="H29" s="11">
        <v>43205432073</v>
      </c>
      <c r="I29" s="11" t="str">
        <f t="shared" si="2"/>
        <v>                …</v>
      </c>
      <c r="J29" s="11">
        <f t="shared" si="3"/>
        <v>898525927</v>
      </c>
    </row>
    <row r="30" spans="1:10" ht="20.25" customHeight="1">
      <c r="A30" s="2" t="s">
        <v>10</v>
      </c>
      <c r="B30" s="11"/>
      <c r="C30" s="37">
        <v>4715009473.27</v>
      </c>
      <c r="D30" s="17"/>
      <c r="E30" s="11"/>
      <c r="F30" s="75" t="s">
        <v>85</v>
      </c>
      <c r="G30" s="11">
        <v>9612615000</v>
      </c>
      <c r="H30" s="11">
        <v>8353044694</v>
      </c>
      <c r="I30" s="11" t="str">
        <f t="shared" si="2"/>
        <v>                …</v>
      </c>
      <c r="J30" s="11">
        <f t="shared" si="3"/>
        <v>1259570306</v>
      </c>
    </row>
    <row r="31" spans="1:10" ht="20.25" customHeight="1">
      <c r="A31" s="46" t="s">
        <v>18</v>
      </c>
      <c r="B31" s="11"/>
      <c r="C31" s="11"/>
      <c r="D31" s="16"/>
      <c r="E31" s="11"/>
      <c r="F31" s="75" t="s">
        <v>86</v>
      </c>
      <c r="G31" s="11">
        <v>12568611000</v>
      </c>
      <c r="H31" s="11">
        <v>12056766537</v>
      </c>
      <c r="I31" s="11" t="str">
        <f t="shared" si="2"/>
        <v>                …</v>
      </c>
      <c r="J31" s="11">
        <f t="shared" si="3"/>
        <v>511844463</v>
      </c>
    </row>
    <row r="32" spans="1:10" ht="20.25" customHeight="1">
      <c r="A32" s="20"/>
      <c r="B32" s="11"/>
      <c r="C32" s="11"/>
      <c r="D32" s="13"/>
      <c r="E32" s="24"/>
      <c r="F32" s="75" t="s">
        <v>87</v>
      </c>
      <c r="G32" s="11">
        <v>150157880000</v>
      </c>
      <c r="H32" s="11">
        <v>146829229951</v>
      </c>
      <c r="I32" s="11" t="str">
        <f t="shared" si="2"/>
        <v>                …</v>
      </c>
      <c r="J32" s="11">
        <f t="shared" si="3"/>
        <v>3328650049</v>
      </c>
    </row>
    <row r="33" spans="1:10" ht="20.25" customHeight="1">
      <c r="A33" s="85" t="s">
        <v>37</v>
      </c>
      <c r="B33" s="13"/>
      <c r="C33" s="13">
        <v>1082609222</v>
      </c>
      <c r="D33" s="8"/>
      <c r="E33" s="11"/>
      <c r="F33" s="75" t="s">
        <v>88</v>
      </c>
      <c r="G33" s="11">
        <v>2000000000</v>
      </c>
      <c r="H33" s="11">
        <v>171948436</v>
      </c>
      <c r="I33" s="11" t="str">
        <f t="shared" si="2"/>
        <v>                …</v>
      </c>
      <c r="J33" s="11">
        <f t="shared" si="3"/>
        <v>1828051564</v>
      </c>
    </row>
    <row r="34" spans="1:10" ht="20.25" customHeight="1">
      <c r="A34" s="85"/>
      <c r="B34" s="13"/>
      <c r="C34" s="13"/>
      <c r="D34" s="8"/>
      <c r="E34" s="11"/>
      <c r="F34" s="75" t="s">
        <v>89</v>
      </c>
      <c r="G34" s="11">
        <v>385370000</v>
      </c>
      <c r="H34" s="11">
        <v>0</v>
      </c>
      <c r="I34" s="11" t="str">
        <f t="shared" si="2"/>
        <v>                …</v>
      </c>
      <c r="J34" s="11">
        <f t="shared" si="3"/>
        <v>385370000</v>
      </c>
    </row>
    <row r="35" spans="1:10" ht="20.25" customHeight="1">
      <c r="A35" s="85"/>
      <c r="B35" s="13"/>
      <c r="C35" s="13"/>
      <c r="D35" s="13"/>
      <c r="E35" s="11"/>
      <c r="F35" s="44"/>
      <c r="G35" s="11"/>
      <c r="H35" s="11"/>
      <c r="I35" s="11"/>
      <c r="J35" s="11"/>
    </row>
    <row r="36" spans="1:10" s="9" customFormat="1" ht="24.75" customHeight="1" thickBot="1">
      <c r="A36" s="71"/>
      <c r="B36" s="60"/>
      <c r="C36" s="60"/>
      <c r="D36" s="30"/>
      <c r="E36" s="30"/>
      <c r="F36" s="80" t="s">
        <v>61</v>
      </c>
      <c r="G36" s="78">
        <f>G6</f>
        <v>1597269910000</v>
      </c>
      <c r="H36" s="78">
        <f>H6</f>
        <v>1540438122555</v>
      </c>
      <c r="I36" s="79" t="str">
        <f>IF(H36-G36&gt;0,ABS(H36-G36),"                …")</f>
        <v>                …</v>
      </c>
      <c r="J36" s="78">
        <f>IF(H36-G36&lt;0,ABS(H36-G36),"                …")</f>
        <v>56831787445</v>
      </c>
    </row>
    <row r="37" spans="1:10" ht="8.25" customHeight="1">
      <c r="A37" s="26"/>
      <c r="B37" s="13"/>
      <c r="C37" s="13"/>
      <c r="D37" s="13"/>
      <c r="E37" s="11"/>
      <c r="F37" s="45"/>
      <c r="G37" s="13"/>
      <c r="H37" s="13"/>
      <c r="I37" s="13"/>
      <c r="J37" s="24"/>
    </row>
    <row r="38" spans="1:10" s="56" customFormat="1" ht="14.25" customHeight="1">
      <c r="A38" s="26" t="s">
        <v>23</v>
      </c>
      <c r="B38" s="11">
        <v>3500000000</v>
      </c>
      <c r="C38" s="11">
        <v>3582314566</v>
      </c>
      <c r="D38" s="52">
        <f>IF(C38-B38&gt;0,ABS(C38-B38),"                …")</f>
        <v>82314566</v>
      </c>
      <c r="E38" s="52" t="str">
        <f>IF(C38-B38&lt;0,ABS(C38-B38),"                …")</f>
        <v>                …</v>
      </c>
      <c r="F38" s="26" t="s">
        <v>19</v>
      </c>
      <c r="G38" s="13"/>
      <c r="H38" s="11">
        <v>41036334266</v>
      </c>
      <c r="I38" s="12"/>
      <c r="J38" s="12"/>
    </row>
    <row r="39" spans="1:10" ht="14.25" customHeight="1">
      <c r="A39" s="25" t="s">
        <v>60</v>
      </c>
      <c r="B39" s="11"/>
      <c r="C39" s="11"/>
      <c r="D39" s="17"/>
      <c r="E39" s="11"/>
      <c r="F39" s="63"/>
      <c r="G39" s="64"/>
      <c r="H39" s="64"/>
      <c r="I39" s="12"/>
      <c r="J39" s="12"/>
    </row>
    <row r="40" spans="1:10" s="9" customFormat="1" ht="14.25" customHeight="1">
      <c r="A40" s="25"/>
      <c r="B40" s="11"/>
      <c r="C40" s="11"/>
      <c r="D40" s="16"/>
      <c r="E40" s="11"/>
      <c r="F40" s="63" t="s">
        <v>9</v>
      </c>
      <c r="G40" s="64"/>
      <c r="H40" s="13">
        <v>680120943.5</v>
      </c>
      <c r="I40" s="39"/>
      <c r="J40" s="37"/>
    </row>
    <row r="41" spans="1:10" s="9" customFormat="1" ht="14.25" customHeight="1">
      <c r="A41" s="25"/>
      <c r="B41" s="53"/>
      <c r="C41" s="53"/>
      <c r="D41" s="52"/>
      <c r="E41" s="52"/>
      <c r="F41" s="20"/>
      <c r="G41" s="37"/>
      <c r="H41" s="37"/>
      <c r="I41" s="8"/>
      <c r="J41" s="35"/>
    </row>
    <row r="42" spans="1:10" s="9" customFormat="1" ht="14.25" customHeight="1">
      <c r="A42" s="68" t="s">
        <v>35</v>
      </c>
      <c r="B42" s="53">
        <f>SUM(B44:B51)</f>
        <v>386080236000</v>
      </c>
      <c r="C42" s="53">
        <f>SUM(C44:C51)</f>
        <v>324808837795</v>
      </c>
      <c r="D42" s="52" t="str">
        <f>IF(C42-B42&gt;0,ABS(C42-B42),"                …")</f>
        <v>                …</v>
      </c>
      <c r="E42" s="52">
        <f>IF(C42-B42&lt;0,ABS(C42-B42),"                …")</f>
        <v>61271398205</v>
      </c>
      <c r="F42" s="20" t="s">
        <v>12</v>
      </c>
      <c r="G42" s="11"/>
      <c r="H42" s="11">
        <v>1369991001</v>
      </c>
      <c r="I42" s="8"/>
      <c r="J42" s="35"/>
    </row>
    <row r="43" spans="1:10" s="9" customFormat="1" ht="14.25" customHeight="1">
      <c r="A43" s="83"/>
      <c r="B43" s="13"/>
      <c r="C43" s="13"/>
      <c r="D43" s="53"/>
      <c r="E43" s="52"/>
      <c r="F43" s="20" t="s">
        <v>13</v>
      </c>
      <c r="G43" s="11"/>
      <c r="H43" s="11"/>
      <c r="I43" s="13"/>
      <c r="J43" s="24"/>
    </row>
    <row r="44" spans="1:10" s="9" customFormat="1" ht="14.25" customHeight="1">
      <c r="A44" s="83" t="s">
        <v>91</v>
      </c>
      <c r="B44" s="13">
        <v>265000000000</v>
      </c>
      <c r="C44" s="13">
        <v>253518283770</v>
      </c>
      <c r="D44" s="52" t="str">
        <f>IF(C44-B44&gt;0,ABS(C44-B44),"                …")</f>
        <v>                …</v>
      </c>
      <c r="E44" s="52">
        <f>IF(C44-B44&lt;0,ABS(C44-B44),"                …")</f>
        <v>11481716230</v>
      </c>
      <c r="F44" s="72" t="s">
        <v>38</v>
      </c>
      <c r="G44" s="11"/>
      <c r="H44" s="11"/>
      <c r="I44" s="11"/>
      <c r="J44" s="11"/>
    </row>
    <row r="45" spans="1:10" s="9" customFormat="1" ht="14.25" customHeight="1">
      <c r="A45" s="83"/>
      <c r="B45" s="13"/>
      <c r="C45" s="13"/>
      <c r="D45" s="53"/>
      <c r="E45" s="52"/>
      <c r="F45" s="26"/>
      <c r="G45" s="13"/>
      <c r="H45" s="11"/>
      <c r="I45" s="11"/>
      <c r="J45" s="11"/>
    </row>
    <row r="46" spans="1:10" ht="14.25" customHeight="1">
      <c r="A46" s="83" t="s">
        <v>92</v>
      </c>
      <c r="B46" s="13">
        <v>56556936000</v>
      </c>
      <c r="C46" s="13">
        <v>26300000000</v>
      </c>
      <c r="D46" s="52" t="str">
        <f>IF(C46-B46&gt;0,ABS(C46-B46),"                …")</f>
        <v>                …</v>
      </c>
      <c r="E46" s="52">
        <f>IF(C46-B46&lt;0,ABS(C46-B46),"                …")</f>
        <v>30256936000</v>
      </c>
      <c r="F46" s="85" t="s">
        <v>43</v>
      </c>
      <c r="G46" s="13"/>
      <c r="H46" s="13">
        <v>3345134</v>
      </c>
      <c r="I46" s="11"/>
      <c r="J46" s="11"/>
    </row>
    <row r="47" spans="1:10" ht="14.25" customHeight="1">
      <c r="A47" s="84"/>
      <c r="B47" s="13"/>
      <c r="D47" s="53"/>
      <c r="E47" s="52"/>
      <c r="F47" s="85"/>
      <c r="G47" s="13"/>
      <c r="H47" s="13"/>
      <c r="I47" s="11"/>
      <c r="J47" s="11"/>
    </row>
    <row r="48" spans="1:10" s="2" customFormat="1" ht="14.25" customHeight="1">
      <c r="A48" s="84" t="s">
        <v>93</v>
      </c>
      <c r="B48" s="13">
        <v>43000000000</v>
      </c>
      <c r="C48" s="13">
        <v>23490554025</v>
      </c>
      <c r="D48" s="52" t="str">
        <f>IF(C48-B48&gt;0,ABS(C48-B48),"                …")</f>
        <v>                …</v>
      </c>
      <c r="E48" s="52">
        <f>IF(C48-B48&lt;0,ABS(C48-B48),"                …")</f>
        <v>19509445975</v>
      </c>
      <c r="F48" s="85"/>
      <c r="G48" s="13"/>
      <c r="H48" s="13"/>
      <c r="I48" s="37"/>
      <c r="J48" s="37"/>
    </row>
    <row r="49" spans="1:10" ht="14.25" customHeight="1">
      <c r="A49" s="84" t="s">
        <v>94</v>
      </c>
      <c r="B49" s="53"/>
      <c r="C49" s="13"/>
      <c r="D49" s="13"/>
      <c r="E49" s="24"/>
      <c r="F49" s="85"/>
      <c r="G49" s="13"/>
      <c r="H49" s="13"/>
      <c r="I49" s="11"/>
      <c r="J49" s="11"/>
    </row>
    <row r="50" spans="1:10" ht="14.25" customHeight="1">
      <c r="A50" s="84"/>
      <c r="B50" s="53"/>
      <c r="C50" s="53"/>
      <c r="D50" s="13"/>
      <c r="E50" s="24"/>
      <c r="F50" s="42"/>
      <c r="G50" s="13"/>
      <c r="H50" s="13"/>
      <c r="I50" s="11"/>
      <c r="J50" s="11"/>
    </row>
    <row r="51" spans="1:10" ht="14.25" customHeight="1">
      <c r="A51" s="84" t="s">
        <v>95</v>
      </c>
      <c r="B51" s="53">
        <v>21523300000</v>
      </c>
      <c r="C51" s="53">
        <v>21500000000</v>
      </c>
      <c r="D51" s="52" t="str">
        <f>IF(C51-B51&gt;0,ABS(C51-B51),"                …")</f>
        <v>                …</v>
      </c>
      <c r="E51" s="52">
        <f>IF(C51-B51&lt;0,ABS(C51-B51),"                …")</f>
        <v>23300000</v>
      </c>
      <c r="F51" s="26" t="s">
        <v>20</v>
      </c>
      <c r="G51" s="13"/>
      <c r="H51" s="13">
        <v>7123292261</v>
      </c>
      <c r="I51" s="11"/>
      <c r="J51" s="11"/>
    </row>
    <row r="52" spans="1:10" ht="14.25" customHeight="1">
      <c r="A52" s="84" t="s">
        <v>96</v>
      </c>
      <c r="B52" s="53"/>
      <c r="C52" s="53"/>
      <c r="D52" s="13"/>
      <c r="F52" s="26" t="s">
        <v>39</v>
      </c>
      <c r="G52" s="13"/>
      <c r="H52" s="13"/>
      <c r="I52" s="11"/>
      <c r="J52" s="11"/>
    </row>
    <row r="53" spans="1:10" ht="14.25" customHeight="1">
      <c r="A53" s="28"/>
      <c r="B53" s="13"/>
      <c r="D53" s="13"/>
      <c r="F53" s="25"/>
      <c r="G53" s="13"/>
      <c r="H53" s="13"/>
      <c r="I53" s="11"/>
      <c r="J53" s="11"/>
    </row>
    <row r="54" spans="1:10" ht="14.25" customHeight="1">
      <c r="A54" s="26"/>
      <c r="B54" s="13"/>
      <c r="C54" s="13"/>
      <c r="D54" s="13"/>
      <c r="E54" s="18"/>
      <c r="F54" s="25" t="s">
        <v>21</v>
      </c>
      <c r="G54" s="13"/>
      <c r="H54" s="13">
        <v>2128162325</v>
      </c>
      <c r="I54" s="37"/>
      <c r="J54" s="37"/>
    </row>
    <row r="55" spans="1:10" ht="14.25" customHeight="1">
      <c r="A55" s="81" t="s">
        <v>97</v>
      </c>
      <c r="B55" s="16"/>
      <c r="C55" s="16">
        <f>SUM(C26:C42)</f>
        <v>420480373386.14</v>
      </c>
      <c r="D55" s="13"/>
      <c r="F55" s="25" t="s">
        <v>40</v>
      </c>
      <c r="G55" s="8"/>
      <c r="H55" s="58"/>
      <c r="I55" s="37"/>
      <c r="J55" s="37"/>
    </row>
    <row r="56" spans="1:10" ht="14.25" customHeight="1">
      <c r="A56" s="42"/>
      <c r="B56" s="13"/>
      <c r="C56" s="13"/>
      <c r="D56" s="8"/>
      <c r="E56" s="41"/>
      <c r="F56" s="25"/>
      <c r="G56" s="13"/>
      <c r="H56" s="13"/>
      <c r="I56" s="11"/>
      <c r="J56" s="11"/>
    </row>
    <row r="57" spans="1:10" ht="14.25" customHeight="1">
      <c r="A57" s="26"/>
      <c r="B57" s="13"/>
      <c r="C57" s="53"/>
      <c r="D57" s="17"/>
      <c r="F57" s="25" t="s">
        <v>23</v>
      </c>
      <c r="G57" s="65">
        <v>50000000000</v>
      </c>
      <c r="H57" s="65">
        <v>22779235781</v>
      </c>
      <c r="I57" s="11" t="str">
        <f>IF(H57-G57&gt;0,ABS(H57-G57),"                …")</f>
        <v>                …</v>
      </c>
      <c r="J57" s="11">
        <f>IF(H57-G57&lt;0,ABS(H57-G57),"                …")</f>
        <v>27220764219</v>
      </c>
    </row>
    <row r="58" spans="1:10" ht="14.25" customHeight="1">
      <c r="A58" s="26"/>
      <c r="B58" s="13"/>
      <c r="C58" s="8"/>
      <c r="D58" s="8"/>
      <c r="F58" s="25" t="s">
        <v>41</v>
      </c>
      <c r="G58" s="65"/>
      <c r="H58" s="65"/>
      <c r="I58" s="11"/>
      <c r="J58" s="11"/>
    </row>
    <row r="59" spans="1:10" ht="14.25" customHeight="1">
      <c r="A59" s="27"/>
      <c r="B59" s="16"/>
      <c r="C59" s="16"/>
      <c r="D59" s="16"/>
      <c r="E59" s="24"/>
      <c r="F59" s="59"/>
      <c r="G59" s="13"/>
      <c r="H59" s="13"/>
      <c r="I59" s="11"/>
      <c r="J59" s="11"/>
    </row>
    <row r="60" spans="1:10" ht="14.25" customHeight="1">
      <c r="A60" s="27"/>
      <c r="B60" s="16"/>
      <c r="C60" s="16"/>
      <c r="D60" s="8"/>
      <c r="E60" s="11"/>
      <c r="F60" s="25" t="s">
        <v>24</v>
      </c>
      <c r="G60" s="53">
        <v>36523300000</v>
      </c>
      <c r="H60" s="53">
        <v>34468088635</v>
      </c>
      <c r="I60" s="11" t="str">
        <f>IF(H60-G60&gt;0,ABS(H60-G60),"                …")</f>
        <v>                …</v>
      </c>
      <c r="J60" s="11">
        <f>IF(H60-G60&lt;0,ABS(H60-G60),"                …")</f>
        <v>2055211365</v>
      </c>
    </row>
    <row r="61" spans="1:9" ht="14.25" customHeight="1">
      <c r="A61" s="7"/>
      <c r="B61" s="8"/>
      <c r="D61" s="8"/>
      <c r="F61" s="25" t="s">
        <v>42</v>
      </c>
      <c r="G61" s="53"/>
      <c r="H61" s="53"/>
      <c r="I61" s="8"/>
    </row>
    <row r="62" spans="1:9" ht="14.25" customHeight="1">
      <c r="A62" s="27"/>
      <c r="B62" s="16"/>
      <c r="D62" s="8"/>
      <c r="F62" s="68"/>
      <c r="G62" s="13"/>
      <c r="H62" s="13"/>
      <c r="I62" s="8"/>
    </row>
    <row r="63" spans="1:10" ht="14.25" customHeight="1">
      <c r="A63" s="7"/>
      <c r="B63" s="8"/>
      <c r="D63" s="13"/>
      <c r="E63" s="24"/>
      <c r="F63" s="68" t="s">
        <v>36</v>
      </c>
      <c r="G63" s="13">
        <v>56100000000</v>
      </c>
      <c r="H63" s="13">
        <v>56100000000</v>
      </c>
      <c r="I63" s="11" t="str">
        <f>IF(H63-G63&gt;0,ABS(H63-G63),"                …")</f>
        <v>                …</v>
      </c>
      <c r="J63" s="11" t="str">
        <f>IF(H63-G63&lt;0,ABS(H63-G63),"                …")</f>
        <v>                …</v>
      </c>
    </row>
    <row r="64" spans="1:10" ht="14.25" customHeight="1">
      <c r="A64" s="7"/>
      <c r="B64" s="8"/>
      <c r="C64" s="8"/>
      <c r="D64" s="8"/>
      <c r="E64" s="18"/>
      <c r="F64" s="68"/>
      <c r="G64" s="13"/>
      <c r="H64" s="13"/>
      <c r="I64" s="11"/>
      <c r="J64" s="11"/>
    </row>
    <row r="65" spans="1:10" s="47" customFormat="1" ht="15" customHeight="1">
      <c r="A65" s="66"/>
      <c r="B65" s="14"/>
      <c r="C65" s="19"/>
      <c r="D65" s="14"/>
      <c r="E65" s="15"/>
      <c r="F65" s="81" t="s">
        <v>61</v>
      </c>
      <c r="G65" s="16"/>
      <c r="H65" s="16">
        <f>SUM(H38:H64)</f>
        <v>165688570346.5</v>
      </c>
      <c r="I65" s="13"/>
      <c r="J65" s="24"/>
    </row>
    <row r="66" spans="1:10" ht="15.75" customHeight="1">
      <c r="A66" s="22"/>
      <c r="B66" s="14"/>
      <c r="C66" s="19"/>
      <c r="D66" s="14"/>
      <c r="E66" s="15"/>
      <c r="F66" s="25"/>
      <c r="G66" s="13"/>
      <c r="H66" s="13"/>
      <c r="I66" s="13"/>
      <c r="J66" s="24"/>
    </row>
    <row r="67" spans="1:10" ht="18" customHeight="1">
      <c r="A67" s="81" t="s">
        <v>62</v>
      </c>
      <c r="B67" s="16"/>
      <c r="C67" s="16">
        <f>C55+C24</f>
        <v>1695225324440.7603</v>
      </c>
      <c r="D67" s="14"/>
      <c r="E67" s="15"/>
      <c r="F67" s="81" t="s">
        <v>22</v>
      </c>
      <c r="G67" s="16"/>
      <c r="H67" s="16">
        <f>H65+H36</f>
        <v>1706126692901.5</v>
      </c>
      <c r="I67" s="8"/>
      <c r="J67" s="35"/>
    </row>
    <row r="68" spans="1:10" ht="13.5" customHeight="1">
      <c r="A68" s="22"/>
      <c r="B68" s="14"/>
      <c r="C68" s="19"/>
      <c r="D68" s="14"/>
      <c r="E68" s="15"/>
      <c r="F68" s="25"/>
      <c r="G68" s="13"/>
      <c r="H68" s="10"/>
      <c r="I68" s="16"/>
      <c r="J68" s="12"/>
    </row>
    <row r="69" spans="1:10" ht="15.75" customHeight="1">
      <c r="A69" s="22"/>
      <c r="B69" s="14"/>
      <c r="C69" s="19"/>
      <c r="D69" s="14"/>
      <c r="E69" s="15"/>
      <c r="F69" s="25" t="s">
        <v>32</v>
      </c>
      <c r="G69" s="29"/>
      <c r="H69" s="43">
        <f>C67-H67</f>
        <v>-10901368460.739746</v>
      </c>
      <c r="I69" s="13"/>
      <c r="J69" s="11"/>
    </row>
    <row r="70" spans="1:10" ht="12" customHeight="1">
      <c r="A70" s="22"/>
      <c r="B70" s="14"/>
      <c r="C70" s="19"/>
      <c r="D70" s="14"/>
      <c r="E70" s="15"/>
      <c r="F70" s="25"/>
      <c r="G70" s="13"/>
      <c r="H70" s="10"/>
      <c r="I70" s="13"/>
      <c r="J70" s="11"/>
    </row>
    <row r="71" spans="1:10" ht="18.75" customHeight="1">
      <c r="A71" s="22"/>
      <c r="B71" s="14"/>
      <c r="C71" s="19"/>
      <c r="D71" s="14"/>
      <c r="E71" s="15"/>
      <c r="F71" s="68" t="s">
        <v>31</v>
      </c>
      <c r="G71" s="53"/>
      <c r="H71" s="53">
        <v>7901492756.57</v>
      </c>
      <c r="I71" s="13"/>
      <c r="J71" s="11"/>
    </row>
    <row r="72" spans="1:10" ht="33.75" customHeight="1">
      <c r="A72" s="22"/>
      <c r="B72" s="14"/>
      <c r="C72" s="19"/>
      <c r="D72" s="14"/>
      <c r="E72" s="15"/>
      <c r="F72" s="67" t="s">
        <v>98</v>
      </c>
      <c r="G72" s="11"/>
      <c r="H72" s="13">
        <v>9339404400</v>
      </c>
      <c r="I72" s="38"/>
      <c r="J72" s="11"/>
    </row>
    <row r="73" spans="1:10" s="10" customFormat="1" ht="30.75" customHeight="1">
      <c r="A73" s="22"/>
      <c r="B73" s="14"/>
      <c r="C73" s="19"/>
      <c r="D73" s="14"/>
      <c r="E73" s="15"/>
      <c r="F73" s="69" t="s">
        <v>99</v>
      </c>
      <c r="G73" s="11"/>
      <c r="H73" s="43">
        <v>25512334343</v>
      </c>
      <c r="I73" s="21"/>
      <c r="J73" s="36"/>
    </row>
    <row r="74" spans="1:10" s="47" customFormat="1" ht="31.5" customHeight="1">
      <c r="A74" s="66"/>
      <c r="B74" s="14"/>
      <c r="C74" s="19"/>
      <c r="D74" s="14"/>
      <c r="E74" s="15"/>
      <c r="F74" s="69" t="s">
        <v>100</v>
      </c>
      <c r="G74" s="17"/>
      <c r="H74" s="13">
        <v>-14996294440</v>
      </c>
      <c r="I74" s="21"/>
      <c r="J74" s="36"/>
    </row>
    <row r="75" spans="1:10" s="10" customFormat="1" ht="35.25" customHeight="1">
      <c r="A75" s="22"/>
      <c r="B75" s="14"/>
      <c r="C75" s="19"/>
      <c r="D75" s="14"/>
      <c r="E75" s="15"/>
      <c r="F75" s="67" t="s">
        <v>101</v>
      </c>
      <c r="G75" s="17"/>
      <c r="H75" s="13">
        <v>15000000000</v>
      </c>
      <c r="I75" s="21"/>
      <c r="J75" s="36"/>
    </row>
    <row r="76" spans="1:10" ht="15.75" customHeight="1">
      <c r="A76" s="27"/>
      <c r="B76" s="16"/>
      <c r="D76" s="8"/>
      <c r="E76" s="41"/>
      <c r="F76" s="25"/>
      <c r="G76" s="53"/>
      <c r="H76" s="53"/>
      <c r="I76" s="11"/>
      <c r="J76" s="11"/>
    </row>
    <row r="77" spans="1:10" s="10" customFormat="1" ht="15.75" customHeight="1" thickBot="1">
      <c r="A77" s="23"/>
      <c r="B77" s="31"/>
      <c r="C77" s="31"/>
      <c r="D77" s="32"/>
      <c r="E77" s="33"/>
      <c r="F77" s="76" t="s">
        <v>11</v>
      </c>
      <c r="G77" s="34"/>
      <c r="H77" s="34">
        <f>SUM(H69:H76)</f>
        <v>31855568598.830254</v>
      </c>
      <c r="I77" s="34"/>
      <c r="J77" s="40"/>
    </row>
  </sheetData>
  <mergeCells count="8">
    <mergeCell ref="A33:A35"/>
    <mergeCell ref="F46:F49"/>
    <mergeCell ref="G4:G5"/>
    <mergeCell ref="H4:H5"/>
    <mergeCell ref="A4:A5"/>
    <mergeCell ref="F4:F5"/>
    <mergeCell ref="B4:B5"/>
    <mergeCell ref="C4:C5"/>
  </mergeCells>
  <printOptions horizontalCentered="1"/>
  <pageMargins left="0.5118110236220472" right="0.5118110236220472" top="0.7874015748031497" bottom="0.9055118110236221" header="0.3937007874015748" footer="0.15748031496062992"/>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會計小組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Q108</cp:lastModifiedBy>
  <cp:lastPrinted>2005-04-20T00:45:41Z</cp:lastPrinted>
  <dcterms:created xsi:type="dcterms:W3CDTF">1997-10-17T00:56:56Z</dcterms:created>
  <dcterms:modified xsi:type="dcterms:W3CDTF">2001-04-08T07:51:10Z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