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925" activeTab="0"/>
  </bookViews>
  <sheets>
    <sheet name="公共債務表" sheetId="1" r:id="rId1"/>
  </sheets>
  <definedNames>
    <definedName name="_xlnm.Print_Area" localSheetId="0">'公共債務表'!$A$1:$J$48</definedName>
  </definedNames>
  <calcPr fullCalcOnLoad="1"/>
</workbook>
</file>

<file path=xl/sharedStrings.xml><?xml version="1.0" encoding="utf-8"?>
<sst xmlns="http://schemas.openxmlformats.org/spreadsheetml/2006/main" count="50" uniqueCount="44">
  <si>
    <t>合計</t>
  </si>
  <si>
    <t>　　普通基金</t>
  </si>
  <si>
    <t>　本年度舉債數</t>
  </si>
  <si>
    <t>中央政府公共債務表</t>
  </si>
  <si>
    <t>普通基金</t>
  </si>
  <si>
    <t>非營業特種基金</t>
  </si>
  <si>
    <t>　截至本年度止未償債務餘額數</t>
  </si>
  <si>
    <r>
      <t xml:space="preserve">        </t>
    </r>
    <r>
      <rPr>
        <sz val="12"/>
        <rFont val="新細明體"/>
        <family val="0"/>
      </rPr>
      <t>國內未償債務餘額數</t>
    </r>
  </si>
  <si>
    <r>
      <t xml:space="preserve">        </t>
    </r>
    <r>
      <rPr>
        <sz val="12"/>
        <rFont val="新細明體"/>
        <family val="0"/>
      </rPr>
      <t>國外未償債務餘額數</t>
    </r>
  </si>
  <si>
    <r>
      <t xml:space="preserve">    </t>
    </r>
    <r>
      <rPr>
        <sz val="12"/>
        <rFont val="新細明體"/>
        <family val="0"/>
      </rPr>
      <t>加：本年度暨以前年度未舉債預算保留數</t>
    </r>
  </si>
  <si>
    <t>受債限管制未償餘額決算數(註１)</t>
  </si>
  <si>
    <t>本年度舉借公債及中長期借款</t>
  </si>
  <si>
    <r>
      <t xml:space="preserve">        </t>
    </r>
    <r>
      <rPr>
        <sz val="12"/>
        <rFont val="新細明體"/>
        <family val="0"/>
      </rPr>
      <t>國內舉債數</t>
    </r>
  </si>
  <si>
    <r>
      <t xml:space="preserve">        </t>
    </r>
    <r>
      <rPr>
        <sz val="12"/>
        <rFont val="新細明體"/>
        <family val="0"/>
      </rPr>
      <t>國外舉債數</t>
    </r>
  </si>
  <si>
    <t>受債限管制年度舉債決算數(註２)</t>
  </si>
  <si>
    <t>國庫券及短期借款餘額</t>
  </si>
  <si>
    <t>截至本年度止未償債務餘額決算數(註３)</t>
  </si>
  <si>
    <t>備註：</t>
  </si>
  <si>
    <t>單位：新臺幣元</t>
  </si>
  <si>
    <r>
      <t xml:space="preserve">  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減：本年度暨以前年度自償性債務不列債限管制</t>
    </r>
  </si>
  <si>
    <t>公債及中長期借款餘額</t>
  </si>
  <si>
    <t>本年度付息決算數</t>
  </si>
  <si>
    <t>合計數</t>
  </si>
  <si>
    <t>截至本年度止未償債務餘額決算數</t>
  </si>
  <si>
    <r>
      <t xml:space="preserve">    </t>
    </r>
    <r>
      <rPr>
        <sz val="12"/>
        <rFont val="新細明體"/>
        <family val="0"/>
      </rPr>
      <t>減：本年度債務之償還數（註4）</t>
    </r>
  </si>
  <si>
    <r>
      <t xml:space="preserve">    </t>
    </r>
    <r>
      <rPr>
        <sz val="12"/>
        <rFont val="新細明體"/>
        <family val="0"/>
      </rPr>
      <t>本年度淨舉債數</t>
    </r>
  </si>
  <si>
    <r>
      <t xml:space="preserve">    </t>
    </r>
    <r>
      <rPr>
        <sz val="12"/>
        <rFont val="新細明體"/>
        <family val="0"/>
      </rPr>
      <t>加：本年度強制還本數</t>
    </r>
  </si>
  <si>
    <r>
      <t xml:space="preserve">            </t>
    </r>
    <r>
      <rPr>
        <sz val="12"/>
        <rFont val="新細明體"/>
        <family val="0"/>
      </rPr>
      <t>本年度未舉債預算保留數</t>
    </r>
  </si>
  <si>
    <r>
      <t xml:space="preserve"> 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減：本年度依法律不列債限管制債務</t>
    </r>
    <r>
      <rPr>
        <sz val="12"/>
        <rFont val="新細明體"/>
        <family val="0"/>
      </rPr>
      <t>(</t>
    </r>
    <r>
      <rPr>
        <sz val="12"/>
        <rFont val="新細明體"/>
        <family val="0"/>
      </rPr>
      <t>註</t>
    </r>
    <r>
      <rPr>
        <sz val="12"/>
        <rFont val="新細明體"/>
        <family val="0"/>
      </rPr>
      <t>5)</t>
    </r>
  </si>
  <si>
    <r>
      <t xml:space="preserve">        </t>
    </r>
    <r>
      <rPr>
        <sz val="12"/>
        <rFont val="新細明體"/>
        <family val="0"/>
      </rPr>
      <t>非營業特種基金</t>
    </r>
  </si>
  <si>
    <r>
      <t>中華民國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4</t>
    </r>
    <r>
      <rPr>
        <sz val="12"/>
        <rFont val="新細明體"/>
        <family val="0"/>
      </rPr>
      <t>年度</t>
    </r>
  </si>
  <si>
    <t>1.依據公共債務法規定，公債及中長期借款未償餘額預算數，占前3年名目國民生產毛額平均數比率不得超過40％，截至</t>
  </si>
  <si>
    <t>2.依據公共債務法規定，公債及中長期借款年度舉債預算數，占總預算與特別預算歲出合計數比率不得超過15％，本年度</t>
  </si>
  <si>
    <t>3.依據公共債務法規定，國庫券及短期借款未償債務餘額預算數，占總預算與特別預算歲出合計數比率不得超過15％，截</t>
  </si>
  <si>
    <r>
      <t xml:space="preserve">   本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>度止比率為3</t>
    </r>
    <r>
      <rPr>
        <sz val="12"/>
        <rFont val="新細明體"/>
        <family val="0"/>
      </rPr>
      <t>3</t>
    </r>
    <r>
      <rPr>
        <sz val="12"/>
        <rFont val="新細明體"/>
        <family val="0"/>
      </rPr>
      <t>.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0％。</t>
    </r>
  </si>
  <si>
    <r>
      <t xml:space="preserve">   比</t>
    </r>
    <r>
      <rPr>
        <sz val="12"/>
        <rFont val="新細明體"/>
        <family val="0"/>
      </rPr>
      <t>率</t>
    </r>
    <r>
      <rPr>
        <sz val="12"/>
        <rFont val="新細明體"/>
        <family val="0"/>
      </rPr>
      <t>為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.</t>
    </r>
    <r>
      <rPr>
        <sz val="12"/>
        <rFont val="新細明體"/>
        <family val="0"/>
      </rPr>
      <t>87</t>
    </r>
    <r>
      <rPr>
        <sz val="12"/>
        <rFont val="新細明體"/>
        <family val="0"/>
      </rPr>
      <t>％。</t>
    </r>
  </si>
  <si>
    <r>
      <t xml:space="preserve">   至</t>
    </r>
    <r>
      <rPr>
        <sz val="12"/>
        <rFont val="新細明體"/>
        <family val="0"/>
      </rPr>
      <t>本</t>
    </r>
    <r>
      <rPr>
        <sz val="12"/>
        <rFont val="新細明體"/>
        <family val="0"/>
      </rPr>
      <t>年度止比率為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.0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％。</t>
    </r>
  </si>
  <si>
    <r>
      <t xml:space="preserve">    (1)總預算依「農業發展條例」規定舉借之</t>
    </r>
    <r>
      <rPr>
        <sz val="12"/>
        <rFont val="新細明體"/>
        <family val="0"/>
      </rPr>
      <t>235</t>
    </r>
    <r>
      <rPr>
        <sz val="12"/>
        <rFont val="新細明體"/>
        <family val="0"/>
      </rPr>
      <t>億元。</t>
    </r>
  </si>
  <si>
    <r>
      <t>5</t>
    </r>
    <r>
      <rPr>
        <sz val="12"/>
        <rFont val="新細明體"/>
        <family val="0"/>
      </rPr>
      <t>.本年度依法律不受債限管制債務數說明：</t>
    </r>
  </si>
  <si>
    <r>
      <t>7.</t>
    </r>
    <r>
      <rPr>
        <sz val="12"/>
        <rFont val="新細明體"/>
        <family val="0"/>
      </rPr>
      <t>普通基金包括總預算、特別預算、另債務基金辦理普通基金舉新債還舊債數亦列入普通基金表達。</t>
    </r>
  </si>
  <si>
    <t>4.本年度債務之償還數包括舉新債還舊債數。</t>
  </si>
  <si>
    <r>
      <t>6</t>
    </r>
    <r>
      <rPr>
        <sz val="12"/>
        <rFont val="新細明體"/>
        <family val="0"/>
      </rPr>
      <t>.截至本年度止，普通基金保證債務為3,258億</t>
    </r>
    <r>
      <rPr>
        <sz val="12"/>
        <rFont val="新細明體"/>
        <family val="0"/>
      </rPr>
      <t>7,991萬5,000</t>
    </r>
    <r>
      <rPr>
        <sz val="12"/>
        <rFont val="新細明體"/>
        <family val="0"/>
      </rPr>
      <t>元，非營業特種基金保證債務為</t>
    </r>
    <r>
      <rPr>
        <sz val="12"/>
        <rFont val="新細明體"/>
        <family val="0"/>
      </rPr>
      <t>39</t>
    </r>
    <r>
      <rPr>
        <sz val="12"/>
        <rFont val="新細明體"/>
        <family val="0"/>
      </rPr>
      <t>億</t>
    </r>
    <r>
      <rPr>
        <sz val="12"/>
        <rFont val="新細明體"/>
        <family val="0"/>
      </rPr>
      <t>7,137萬3,946</t>
    </r>
    <r>
      <rPr>
        <sz val="12"/>
        <rFont val="新細明體"/>
        <family val="0"/>
      </rPr>
      <t>元。</t>
    </r>
  </si>
  <si>
    <r>
      <t xml:space="preserve">    (2)基隆河整體治理計畫(前期計畫)特別預算依「基隆河流域整治特別條例」規定舉借之</t>
    </r>
    <r>
      <rPr>
        <sz val="12"/>
        <rFont val="新細明體"/>
        <family val="0"/>
      </rPr>
      <t>113</t>
    </r>
    <r>
      <rPr>
        <sz val="12"/>
        <rFont val="新細明體"/>
        <family val="0"/>
      </rPr>
      <t>億</t>
    </r>
    <r>
      <rPr>
        <sz val="12"/>
        <rFont val="新細明體"/>
        <family val="0"/>
      </rPr>
      <t>2,565</t>
    </r>
    <r>
      <rPr>
        <sz val="12"/>
        <rFont val="新細明體"/>
        <family val="0"/>
      </rPr>
      <t>萬</t>
    </r>
    <r>
      <rPr>
        <sz val="12"/>
        <rFont val="新細明體"/>
        <family val="0"/>
      </rPr>
      <t>9,755</t>
    </r>
    <r>
      <rPr>
        <sz val="12"/>
        <rFont val="新細明體"/>
        <family val="0"/>
      </rPr>
      <t>元。</t>
    </r>
  </si>
  <si>
    <r>
      <t xml:space="preserve">    (</t>
    </r>
    <r>
      <rPr>
        <sz val="12"/>
        <rFont val="新細明體"/>
        <family val="0"/>
      </rPr>
      <t>3</t>
    </r>
    <r>
      <rPr>
        <sz val="12"/>
        <rFont val="新細明體"/>
        <family val="0"/>
      </rPr>
      <t>)擴大公共建設投資計畫特別預算依「擴大公共建設投資特別條例」規定舉借之</t>
    </r>
    <r>
      <rPr>
        <sz val="12"/>
        <rFont val="新細明體"/>
        <family val="0"/>
      </rPr>
      <t>738</t>
    </r>
    <r>
      <rPr>
        <sz val="12"/>
        <rFont val="新細明體"/>
        <family val="0"/>
      </rPr>
      <t>億</t>
    </r>
    <r>
      <rPr>
        <sz val="12"/>
        <rFont val="新細明體"/>
        <family val="0"/>
      </rPr>
      <t>5,767</t>
    </r>
    <r>
      <rPr>
        <sz val="12"/>
        <rFont val="新細明體"/>
        <family val="0"/>
      </rPr>
      <t>萬</t>
    </r>
    <r>
      <rPr>
        <sz val="12"/>
        <rFont val="新細明體"/>
        <family val="0"/>
      </rPr>
      <t>7,361</t>
    </r>
    <r>
      <rPr>
        <sz val="12"/>
        <rFont val="新細明體"/>
        <family val="0"/>
      </rPr>
      <t>元。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</si>
</sst>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15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b/>
      <sz val="20"/>
      <name val="新細明體"/>
      <family val="1"/>
    </font>
    <font>
      <sz val="20"/>
      <name val="新細明體"/>
      <family val="1"/>
    </font>
    <font>
      <b/>
      <u val="single"/>
      <sz val="24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slant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9" fillId="0" borderId="12" xfId="0" applyNumberFormat="1" applyFont="1" applyFill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1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9" fillId="0" borderId="13" xfId="0" applyNumberFormat="1" applyFont="1" applyFill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1" xfId="0" applyNumberFormat="1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/>
    </xf>
    <xf numFmtId="176" fontId="9" fillId="0" borderId="17" xfId="0" applyNumberFormat="1" applyFont="1" applyFill="1" applyBorder="1" applyAlignment="1">
      <alignment horizontal="left"/>
    </xf>
    <xf numFmtId="176" fontId="9" fillId="0" borderId="17" xfId="0" applyNumberFormat="1" applyFont="1" applyBorder="1" applyAlignment="1">
      <alignment/>
    </xf>
    <xf numFmtId="176" fontId="9" fillId="0" borderId="18" xfId="0" applyNumberFormat="1" applyFont="1" applyBorder="1" applyAlignment="1">
      <alignment/>
    </xf>
    <xf numFmtId="176" fontId="5" fillId="0" borderId="1" xfId="0" applyNumberFormat="1" applyFont="1" applyFill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14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wrapText="1"/>
    </xf>
    <xf numFmtId="0" fontId="4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>
      <alignment/>
    </xf>
    <xf numFmtId="176" fontId="11" fillId="0" borderId="12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9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6" fontId="9" fillId="0" borderId="19" xfId="0" applyNumberFormat="1" applyFont="1" applyFill="1" applyBorder="1" applyAlignment="1">
      <alignment/>
    </xf>
    <xf numFmtId="176" fontId="9" fillId="0" borderId="1" xfId="0" applyNumberFormat="1" applyFont="1" applyFill="1" applyBorder="1" applyAlignment="1">
      <alignment horizontal="right"/>
    </xf>
    <xf numFmtId="176" fontId="9" fillId="0" borderId="13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76" fontId="9" fillId="0" borderId="2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/>
    </xf>
    <xf numFmtId="176" fontId="9" fillId="0" borderId="1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SheetLayoutView="75" workbookViewId="0" topLeftCell="A1">
      <selection activeCell="J26" sqref="J26"/>
    </sheetView>
  </sheetViews>
  <sheetFormatPr defaultColWidth="9.00390625" defaultRowHeight="16.5"/>
  <cols>
    <col min="1" max="1" width="41.875" style="19" customWidth="1"/>
    <col min="2" max="2" width="13.375" style="19" customWidth="1"/>
    <col min="3" max="3" width="0.5" style="19" customWidth="1"/>
    <col min="4" max="4" width="13.625" style="19" bestFit="1" customWidth="1"/>
    <col min="5" max="5" width="0.74609375" style="19" customWidth="1"/>
    <col min="6" max="6" width="13.50390625" style="19" bestFit="1" customWidth="1"/>
    <col min="7" max="7" width="0.5" style="19" customWidth="1"/>
    <col min="8" max="8" width="14.25390625" style="19" customWidth="1"/>
    <col min="9" max="9" width="0.6171875" style="19" customWidth="1"/>
    <col min="10" max="10" width="15.375" style="19" customWidth="1"/>
    <col min="11" max="16384" width="9.00390625" style="19" customWidth="1"/>
  </cols>
  <sheetData>
    <row r="1" spans="1:10" s="1" customFormat="1" ht="32.25">
      <c r="A1" s="86" t="s">
        <v>3</v>
      </c>
      <c r="B1" s="87"/>
      <c r="C1" s="87"/>
      <c r="D1" s="88"/>
      <c r="E1" s="88"/>
      <c r="F1" s="88"/>
      <c r="G1" s="88"/>
      <c r="H1" s="88"/>
      <c r="I1" s="88"/>
      <c r="J1" s="88"/>
    </row>
    <row r="2" spans="1:10" s="1" customFormat="1" ht="16.5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3" customFormat="1" ht="16.5">
      <c r="A3" s="2"/>
      <c r="B3" s="2"/>
      <c r="C3" s="2"/>
      <c r="D3" s="2"/>
      <c r="E3" s="2"/>
      <c r="F3" s="2"/>
      <c r="G3" s="2"/>
      <c r="H3" s="2"/>
      <c r="I3" s="2"/>
      <c r="J3" s="26" t="s">
        <v>18</v>
      </c>
    </row>
    <row r="4" spans="1:10" s="29" customFormat="1" ht="24.75" customHeight="1">
      <c r="A4" s="27" t="s">
        <v>20</v>
      </c>
      <c r="B4" s="90" t="s">
        <v>4</v>
      </c>
      <c r="C4" s="91"/>
      <c r="D4" s="91"/>
      <c r="E4" s="92"/>
      <c r="F4" s="90" t="s">
        <v>5</v>
      </c>
      <c r="G4" s="91"/>
      <c r="H4" s="91"/>
      <c r="I4" s="92"/>
      <c r="J4" s="28" t="s">
        <v>0</v>
      </c>
    </row>
    <row r="5" spans="1:10" s="5" customFormat="1" ht="24.75" customHeight="1">
      <c r="A5" s="6" t="s">
        <v>6</v>
      </c>
      <c r="B5" s="32"/>
      <c r="C5" s="32"/>
      <c r="D5" s="36">
        <f>SUM(B6:B7)</f>
        <v>3510441929702</v>
      </c>
      <c r="E5" s="34"/>
      <c r="F5" s="34"/>
      <c r="G5" s="34"/>
      <c r="H5" s="33">
        <f>F6+F7</f>
        <v>526750534689</v>
      </c>
      <c r="I5" s="34"/>
      <c r="J5" s="35">
        <f>D5+H5</f>
        <v>4037192464391</v>
      </c>
    </row>
    <row r="6" spans="1:10" s="5" customFormat="1" ht="24.75" customHeight="1">
      <c r="A6" s="7" t="s">
        <v>7</v>
      </c>
      <c r="B6" s="36">
        <v>3510441929702</v>
      </c>
      <c r="C6" s="37"/>
      <c r="D6" s="38"/>
      <c r="E6" s="39"/>
      <c r="F6" s="36">
        <v>526655126524</v>
      </c>
      <c r="G6" s="39"/>
      <c r="H6" s="38"/>
      <c r="I6" s="39"/>
      <c r="J6" s="41"/>
    </row>
    <row r="7" spans="1:10" s="5" customFormat="1" ht="24.75" customHeight="1">
      <c r="A7" s="7" t="s">
        <v>8</v>
      </c>
      <c r="B7" s="36">
        <v>0</v>
      </c>
      <c r="C7" s="37"/>
      <c r="D7" s="38"/>
      <c r="E7" s="39"/>
      <c r="F7" s="36">
        <v>95408165</v>
      </c>
      <c r="G7" s="39"/>
      <c r="H7" s="38"/>
      <c r="I7" s="39"/>
      <c r="J7" s="44"/>
    </row>
    <row r="8" spans="1:10" s="5" customFormat="1" ht="24.75" customHeight="1">
      <c r="A8" s="7" t="s">
        <v>9</v>
      </c>
      <c r="B8" s="37"/>
      <c r="C8" s="37"/>
      <c r="D8" s="76">
        <v>60324319574</v>
      </c>
      <c r="E8" s="39"/>
      <c r="F8" s="39"/>
      <c r="G8" s="39"/>
      <c r="H8" s="38"/>
      <c r="I8" s="39"/>
      <c r="J8" s="46">
        <f>D8</f>
        <v>60324319574</v>
      </c>
    </row>
    <row r="9" spans="1:10" s="5" customFormat="1" ht="24.75" customHeight="1">
      <c r="A9" s="7" t="s">
        <v>19</v>
      </c>
      <c r="B9" s="37"/>
      <c r="C9" s="37"/>
      <c r="D9" s="77">
        <v>15000000000</v>
      </c>
      <c r="E9" s="39"/>
      <c r="F9" s="39"/>
      <c r="G9" s="39"/>
      <c r="H9" s="36">
        <v>526750534689</v>
      </c>
      <c r="I9" s="39"/>
      <c r="J9" s="46">
        <f>D9+H9</f>
        <v>541750534689</v>
      </c>
    </row>
    <row r="10" spans="1:10" s="9" customFormat="1" ht="24.75" customHeight="1" thickBot="1">
      <c r="A10" s="8" t="s">
        <v>10</v>
      </c>
      <c r="B10" s="47"/>
      <c r="C10" s="47"/>
      <c r="D10" s="78"/>
      <c r="E10" s="39"/>
      <c r="F10" s="39"/>
      <c r="G10" s="39"/>
      <c r="H10" s="48"/>
      <c r="I10" s="48"/>
      <c r="J10" s="49">
        <f>J5+J8-J9</f>
        <v>3555766249276</v>
      </c>
    </row>
    <row r="11" spans="1:10" s="9" customFormat="1" ht="10.5" customHeight="1" thickBot="1" thickTop="1">
      <c r="A11" s="10"/>
      <c r="B11" s="50"/>
      <c r="C11" s="50"/>
      <c r="D11" s="51"/>
      <c r="E11" s="51"/>
      <c r="F11" s="51"/>
      <c r="G11" s="51"/>
      <c r="H11" s="51"/>
      <c r="I11" s="51"/>
      <c r="J11" s="52"/>
    </row>
    <row r="12" spans="1:10" s="29" customFormat="1" ht="24.75" customHeight="1">
      <c r="A12" s="30" t="s">
        <v>11</v>
      </c>
      <c r="B12" s="95" t="s">
        <v>4</v>
      </c>
      <c r="C12" s="96"/>
      <c r="D12" s="96"/>
      <c r="E12" s="96"/>
      <c r="F12" s="97" t="s">
        <v>5</v>
      </c>
      <c r="G12" s="96"/>
      <c r="H12" s="96"/>
      <c r="I12" s="98"/>
      <c r="J12" s="31" t="s">
        <v>0</v>
      </c>
    </row>
    <row r="13" spans="1:10" s="5" customFormat="1" ht="24.75" customHeight="1">
      <c r="A13" s="6" t="s">
        <v>2</v>
      </c>
      <c r="B13" s="57"/>
      <c r="C13" s="58"/>
      <c r="D13" s="36">
        <f>SUM(B14:B15)</f>
        <v>564900000000</v>
      </c>
      <c r="E13" s="34"/>
      <c r="F13" s="34"/>
      <c r="G13" s="34"/>
      <c r="H13" s="42">
        <f>SUM(F14:F15)</f>
        <v>103112010633</v>
      </c>
      <c r="I13" s="34"/>
      <c r="J13" s="71">
        <f>D13+H13</f>
        <v>668012010633</v>
      </c>
    </row>
    <row r="14" spans="1:10" s="5" customFormat="1" ht="24.75" customHeight="1">
      <c r="A14" s="7" t="s">
        <v>12</v>
      </c>
      <c r="B14" s="76">
        <v>564900000000</v>
      </c>
      <c r="C14" s="38"/>
      <c r="D14" s="38"/>
      <c r="E14" s="39"/>
      <c r="F14" s="36">
        <v>103112010633</v>
      </c>
      <c r="G14" s="39"/>
      <c r="H14" s="38"/>
      <c r="I14" s="39"/>
      <c r="J14" s="44"/>
    </row>
    <row r="15" spans="1:10" s="5" customFormat="1" ht="24.75" customHeight="1">
      <c r="A15" s="7" t="s">
        <v>13</v>
      </c>
      <c r="B15" s="59">
        <v>0</v>
      </c>
      <c r="C15" s="38"/>
      <c r="D15" s="38"/>
      <c r="E15" s="39"/>
      <c r="F15" s="43">
        <v>0</v>
      </c>
      <c r="G15" s="39"/>
      <c r="H15" s="38"/>
      <c r="I15" s="39"/>
      <c r="J15" s="44"/>
    </row>
    <row r="16" spans="1:10" s="5" customFormat="1" ht="24.75" customHeight="1">
      <c r="A16" s="79" t="s">
        <v>24</v>
      </c>
      <c r="B16" s="62"/>
      <c r="C16" s="38"/>
      <c r="D16" s="76">
        <v>406073194200</v>
      </c>
      <c r="E16" s="39"/>
      <c r="F16" s="39"/>
      <c r="G16" s="39"/>
      <c r="H16" s="45">
        <v>67293997209</v>
      </c>
      <c r="I16" s="39"/>
      <c r="J16" s="46">
        <f>D16+H16</f>
        <v>473367191409</v>
      </c>
    </row>
    <row r="17" spans="1:10" s="5" customFormat="1" ht="24.75" customHeight="1" thickBot="1">
      <c r="A17" s="79" t="s">
        <v>25</v>
      </c>
      <c r="B17" s="62"/>
      <c r="C17" s="38"/>
      <c r="D17" s="77">
        <f>D13-D16</f>
        <v>158826805800</v>
      </c>
      <c r="E17" s="39"/>
      <c r="F17" s="39"/>
      <c r="G17" s="39"/>
      <c r="H17" s="33">
        <f>H13-H16</f>
        <v>35818013424</v>
      </c>
      <c r="I17" s="39"/>
      <c r="J17" s="49">
        <f>D17+H17</f>
        <v>194644819224</v>
      </c>
    </row>
    <row r="18" spans="1:10" s="5" customFormat="1" ht="24.75" customHeight="1" thickTop="1">
      <c r="A18" s="81" t="s">
        <v>26</v>
      </c>
      <c r="B18" s="62"/>
      <c r="C18" s="38"/>
      <c r="D18" s="77">
        <v>64073194200</v>
      </c>
      <c r="E18" s="39"/>
      <c r="F18" s="39"/>
      <c r="G18" s="39"/>
      <c r="H18" s="38"/>
      <c r="I18" s="39"/>
      <c r="J18" s="44"/>
    </row>
    <row r="19" spans="1:10" s="5" customFormat="1" ht="24.75" customHeight="1">
      <c r="A19" s="79" t="s">
        <v>27</v>
      </c>
      <c r="B19" s="62"/>
      <c r="C19" s="38"/>
      <c r="D19" s="77">
        <v>30183337116</v>
      </c>
      <c r="E19" s="39"/>
      <c r="F19" s="39"/>
      <c r="G19" s="39"/>
      <c r="H19" s="38"/>
      <c r="I19" s="39"/>
      <c r="J19" s="44"/>
    </row>
    <row r="20" spans="1:11" s="5" customFormat="1" ht="24.75" customHeight="1">
      <c r="A20" s="81" t="s">
        <v>28</v>
      </c>
      <c r="B20" s="37"/>
      <c r="C20" s="37"/>
      <c r="D20" s="77">
        <v>108683337116</v>
      </c>
      <c r="E20" s="39"/>
      <c r="F20" s="38"/>
      <c r="G20" s="38"/>
      <c r="H20" s="38"/>
      <c r="I20" s="38"/>
      <c r="J20" s="60"/>
      <c r="K20" s="11"/>
    </row>
    <row r="21" spans="1:10" s="9" customFormat="1" ht="24.75" customHeight="1" thickBot="1">
      <c r="A21" s="8" t="s">
        <v>14</v>
      </c>
      <c r="B21" s="47"/>
      <c r="C21" s="47"/>
      <c r="D21" s="75">
        <f>D17+D18+D19-D20</f>
        <v>144400000000</v>
      </c>
      <c r="E21" s="39"/>
      <c r="F21" s="38"/>
      <c r="G21" s="38"/>
      <c r="H21" s="38"/>
      <c r="I21" s="38"/>
      <c r="J21" s="60"/>
    </row>
    <row r="22" spans="1:10" s="9" customFormat="1" ht="10.5" customHeight="1" thickTop="1">
      <c r="A22" s="14"/>
      <c r="B22" s="53"/>
      <c r="C22" s="53"/>
      <c r="D22" s="54"/>
      <c r="E22" s="55"/>
      <c r="F22" s="54"/>
      <c r="G22" s="54"/>
      <c r="H22" s="54"/>
      <c r="I22" s="54"/>
      <c r="J22" s="56"/>
    </row>
    <row r="23" spans="1:10" s="9" customFormat="1" ht="24.75" customHeight="1">
      <c r="A23" s="15"/>
      <c r="B23" s="15"/>
      <c r="C23" s="15"/>
      <c r="D23" s="12"/>
      <c r="E23" s="12"/>
      <c r="F23" s="12"/>
      <c r="G23" s="12"/>
      <c r="H23" s="12"/>
      <c r="I23" s="12"/>
      <c r="J23" s="12"/>
    </row>
    <row r="24" spans="1:10" s="5" customFormat="1" ht="24.75" customHeight="1">
      <c r="A24" s="16" t="s">
        <v>15</v>
      </c>
      <c r="B24" s="99" t="s">
        <v>4</v>
      </c>
      <c r="C24" s="100"/>
      <c r="D24" s="100"/>
      <c r="E24" s="101"/>
      <c r="F24" s="99" t="s">
        <v>5</v>
      </c>
      <c r="G24" s="100"/>
      <c r="H24" s="100"/>
      <c r="I24" s="101"/>
      <c r="J24" s="4" t="s">
        <v>0</v>
      </c>
    </row>
    <row r="25" spans="1:10" s="9" customFormat="1" ht="24.75" customHeight="1">
      <c r="A25" s="8" t="s">
        <v>16</v>
      </c>
      <c r="B25" s="47"/>
      <c r="C25" s="47"/>
      <c r="D25" s="76">
        <v>157000000000</v>
      </c>
      <c r="E25" s="38"/>
      <c r="F25" s="58"/>
      <c r="G25" s="58"/>
      <c r="H25" s="69"/>
      <c r="I25" s="34"/>
      <c r="J25" s="70"/>
    </row>
    <row r="26" spans="1:10" s="9" customFormat="1" ht="24.75" customHeight="1" thickBot="1">
      <c r="A26" s="8" t="s">
        <v>23</v>
      </c>
      <c r="B26" s="47"/>
      <c r="C26" s="47"/>
      <c r="D26" s="68"/>
      <c r="E26" s="38"/>
      <c r="F26" s="38"/>
      <c r="G26" s="38"/>
      <c r="H26" s="36">
        <v>118544161821</v>
      </c>
      <c r="I26" s="39"/>
      <c r="J26" s="85">
        <f>D25+H26</f>
        <v>275544161821</v>
      </c>
    </row>
    <row r="27" spans="1:10" s="12" customFormat="1" ht="10.5" customHeight="1" thickTop="1">
      <c r="A27" s="17"/>
      <c r="B27" s="36"/>
      <c r="C27" s="36"/>
      <c r="D27" s="45"/>
      <c r="E27" s="45"/>
      <c r="F27" s="93"/>
      <c r="G27" s="93"/>
      <c r="H27" s="93"/>
      <c r="I27" s="93"/>
      <c r="J27" s="94"/>
    </row>
    <row r="28" spans="1:10" s="12" customFormat="1" ht="24.75" customHeight="1">
      <c r="A28" s="15"/>
      <c r="B28" s="15"/>
      <c r="C28" s="15"/>
      <c r="D28" s="13"/>
      <c r="E28" s="13"/>
      <c r="F28" s="13"/>
      <c r="G28" s="13"/>
      <c r="H28" s="13"/>
      <c r="I28" s="13"/>
      <c r="J28" s="13"/>
    </row>
    <row r="29" spans="1:10" ht="24.75" customHeight="1">
      <c r="A29" s="65" t="s">
        <v>21</v>
      </c>
      <c r="B29" s="32"/>
      <c r="C29" s="32"/>
      <c r="D29" s="58"/>
      <c r="E29" s="61"/>
      <c r="F29" s="18"/>
      <c r="G29" s="18"/>
      <c r="H29" s="18"/>
      <c r="I29" s="18"/>
      <c r="J29" s="18"/>
    </row>
    <row r="30" spans="1:10" ht="24.75" customHeight="1">
      <c r="A30" s="20" t="s">
        <v>1</v>
      </c>
      <c r="B30" s="62"/>
      <c r="C30" s="62"/>
      <c r="D30" s="76">
        <v>117458557999</v>
      </c>
      <c r="E30" s="63"/>
      <c r="F30" s="21"/>
      <c r="G30" s="21"/>
      <c r="H30" s="18"/>
      <c r="I30" s="18"/>
      <c r="J30" s="18"/>
    </row>
    <row r="31" spans="1:5" ht="16.5">
      <c r="A31" s="82" t="s">
        <v>29</v>
      </c>
      <c r="D31" s="76">
        <v>17132234883</v>
      </c>
      <c r="E31" s="80"/>
    </row>
    <row r="32" spans="1:7" ht="24.75" customHeight="1" thickBot="1">
      <c r="A32" s="66" t="s">
        <v>22</v>
      </c>
      <c r="B32" s="38"/>
      <c r="C32" s="38"/>
      <c r="D32" s="75">
        <f>SUM(D30:D31)</f>
        <v>134590792882</v>
      </c>
      <c r="E32" s="60"/>
      <c r="F32" s="18"/>
      <c r="G32" s="18"/>
    </row>
    <row r="33" spans="1:7" ht="10.5" customHeight="1" thickTop="1">
      <c r="A33" s="22"/>
      <c r="B33" s="64"/>
      <c r="C33" s="64"/>
      <c r="D33" s="40"/>
      <c r="E33" s="46"/>
      <c r="F33" s="23"/>
      <c r="G33" s="23"/>
    </row>
    <row r="34" spans="1:7" ht="16.5">
      <c r="A34" s="24"/>
      <c r="B34" s="24"/>
      <c r="C34" s="24"/>
      <c r="D34" s="23"/>
      <c r="E34" s="23"/>
      <c r="F34" s="23"/>
      <c r="G34" s="23"/>
    </row>
    <row r="35" spans="1:3" ht="16.5">
      <c r="A35" s="25" t="s">
        <v>17</v>
      </c>
      <c r="B35" s="25"/>
      <c r="C35" s="25"/>
    </row>
    <row r="36" spans="1:10" s="74" customFormat="1" ht="16.5">
      <c r="A36" s="106" t="s">
        <v>31</v>
      </c>
      <c r="B36" s="107"/>
      <c r="C36" s="107"/>
      <c r="D36" s="107"/>
      <c r="E36" s="107"/>
      <c r="F36" s="107"/>
      <c r="G36" s="107"/>
      <c r="H36" s="107"/>
      <c r="I36" s="107"/>
      <c r="J36" s="107"/>
    </row>
    <row r="37" spans="1:10" s="74" customFormat="1" ht="16.5">
      <c r="A37" s="106" t="s">
        <v>34</v>
      </c>
      <c r="B37" s="107"/>
      <c r="C37" s="107"/>
      <c r="D37" s="107"/>
      <c r="E37" s="107"/>
      <c r="F37" s="107"/>
      <c r="G37" s="107"/>
      <c r="H37" s="107"/>
      <c r="I37" s="107"/>
      <c r="J37" s="107"/>
    </row>
    <row r="38" s="108" customFormat="1" ht="16.5">
      <c r="A38" s="106" t="s">
        <v>32</v>
      </c>
    </row>
    <row r="39" spans="1:10" s="67" customFormat="1" ht="16.5">
      <c r="A39" s="106" t="s">
        <v>35</v>
      </c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s="72" customFormat="1" ht="16.5">
      <c r="A40" s="106" t="s">
        <v>33</v>
      </c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10" s="72" customFormat="1" ht="16.5">
      <c r="A41" s="106" t="s">
        <v>36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s="72" customFormat="1" ht="16.5">
      <c r="A42" s="83" t="s">
        <v>40</v>
      </c>
      <c r="B42" s="84"/>
      <c r="C42" s="84"/>
      <c r="D42" s="84"/>
      <c r="E42" s="84"/>
      <c r="F42" s="84"/>
      <c r="G42" s="84"/>
      <c r="H42" s="84"/>
      <c r="I42" s="84"/>
      <c r="J42" s="84"/>
    </row>
    <row r="43" spans="1:9" s="72" customFormat="1" ht="16.5">
      <c r="A43" s="104" t="s">
        <v>38</v>
      </c>
      <c r="B43" s="105"/>
      <c r="C43" s="105"/>
      <c r="D43" s="105"/>
      <c r="E43" s="105"/>
      <c r="F43" s="105"/>
      <c r="G43" s="105"/>
      <c r="H43" s="105"/>
      <c r="I43" s="105"/>
    </row>
    <row r="44" spans="1:9" s="72" customFormat="1" ht="16.5">
      <c r="A44" s="73" t="s">
        <v>37</v>
      </c>
      <c r="B44" s="73"/>
      <c r="C44" s="73"/>
      <c r="D44" s="73"/>
      <c r="E44" s="73"/>
      <c r="F44" s="73"/>
      <c r="G44" s="73"/>
      <c r="H44" s="73"/>
      <c r="I44" s="73"/>
    </row>
    <row r="45" spans="1:9" s="72" customFormat="1" ht="16.5">
      <c r="A45" s="73" t="s">
        <v>42</v>
      </c>
      <c r="B45" s="73"/>
      <c r="C45" s="73"/>
      <c r="D45" s="73"/>
      <c r="E45" s="73"/>
      <c r="F45" s="73"/>
      <c r="G45" s="73"/>
      <c r="H45" s="73"/>
      <c r="I45" s="73"/>
    </row>
    <row r="46" spans="1:9" s="72" customFormat="1" ht="16.5">
      <c r="A46" s="73" t="s">
        <v>43</v>
      </c>
      <c r="B46" s="73"/>
      <c r="C46" s="73"/>
      <c r="D46" s="73"/>
      <c r="E46" s="73"/>
      <c r="F46" s="73"/>
      <c r="G46" s="73"/>
      <c r="H46" s="73"/>
      <c r="I46" s="73"/>
    </row>
    <row r="47" spans="1:10" s="72" customFormat="1" ht="16.5">
      <c r="A47" s="108" t="s">
        <v>41</v>
      </c>
      <c r="B47" s="103"/>
      <c r="C47" s="103"/>
      <c r="D47" s="103"/>
      <c r="E47" s="103"/>
      <c r="F47" s="103"/>
      <c r="G47" s="103"/>
      <c r="H47" s="103"/>
      <c r="I47" s="103"/>
      <c r="J47" s="108"/>
    </row>
    <row r="48" spans="1:9" s="72" customFormat="1" ht="16.5">
      <c r="A48" s="102" t="s">
        <v>39</v>
      </c>
      <c r="B48" s="103"/>
      <c r="C48" s="103"/>
      <c r="D48" s="103"/>
      <c r="E48" s="103"/>
      <c r="F48" s="103"/>
      <c r="G48" s="103"/>
      <c r="H48" s="103"/>
      <c r="I48" s="103"/>
    </row>
  </sheetData>
  <sheetProtection sheet="1" objects="1" scenarios="1"/>
  <mergeCells count="18">
    <mergeCell ref="A48:I48"/>
    <mergeCell ref="A43:I43"/>
    <mergeCell ref="A36:J36"/>
    <mergeCell ref="A37:J37"/>
    <mergeCell ref="A38:IV38"/>
    <mergeCell ref="A39:J39"/>
    <mergeCell ref="A40:J40"/>
    <mergeCell ref="A41:J41"/>
    <mergeCell ref="A47:J47"/>
    <mergeCell ref="F27:J27"/>
    <mergeCell ref="B12:E12"/>
    <mergeCell ref="F12:I12"/>
    <mergeCell ref="B24:E24"/>
    <mergeCell ref="F24:I24"/>
    <mergeCell ref="A1:J1"/>
    <mergeCell ref="A2:J2"/>
    <mergeCell ref="B4:E4"/>
    <mergeCell ref="F4:I4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邱美齊</dc:creator>
  <cp:keywords/>
  <dc:description/>
  <cp:lastModifiedBy>temp</cp:lastModifiedBy>
  <cp:lastPrinted>2006-04-19T03:21:48Z</cp:lastPrinted>
  <dcterms:created xsi:type="dcterms:W3CDTF">2004-08-06T06:52:46Z</dcterms:created>
  <dcterms:modified xsi:type="dcterms:W3CDTF">2006-04-26T08:28:59Z</dcterms:modified>
  <cp:category/>
  <cp:version/>
  <cp:contentType/>
  <cp:contentStatus/>
</cp:coreProperties>
</file>