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05" tabRatio="394" activeTab="0"/>
  </bookViews>
  <sheets>
    <sheet name="出納終結報告定稿" sheetId="1" r:id="rId1"/>
  </sheets>
  <definedNames>
    <definedName name="\m" localSheetId="0">'出納終結報告定稿'!#REF!</definedName>
    <definedName name="\m">#REF!</definedName>
    <definedName name="\p" localSheetId="0">'出納終結報告定稿'!#REF!</definedName>
    <definedName name="\p">#REF!</definedName>
    <definedName name="\s" localSheetId="0">'出納終結報告定稿'!#REF!</definedName>
    <definedName name="\s">#REF!</definedName>
    <definedName name="_xlnm.Print_Area" localSheetId="0">'出納終結報告定稿'!$A$1:$J$74</definedName>
    <definedName name="Print_Area_MI" localSheetId="0">'出納終結報告定稿'!$A$4:$J$64</definedName>
    <definedName name="PRINT_AREA_MI">#REF!</definedName>
    <definedName name="_xlnm.Print_Titles" localSheetId="0">'出納終結報告定稿'!$1:$5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<sst xmlns="http://schemas.openxmlformats.org/spreadsheetml/2006/main" count="116" uniqueCount="104">
  <si>
    <t xml:space="preserve"> </t>
  </si>
  <si>
    <t>比</t>
  </si>
  <si>
    <t>較</t>
  </si>
  <si>
    <t>增</t>
  </si>
  <si>
    <t>減</t>
  </si>
  <si>
    <t>中央政府</t>
  </si>
  <si>
    <t>總決算</t>
  </si>
  <si>
    <t>國庫年度出</t>
  </si>
  <si>
    <t>以前年度收入</t>
  </si>
  <si>
    <t>退還以前年度歲入</t>
  </si>
  <si>
    <t>收回以前年度</t>
  </si>
  <si>
    <t>本年度國庫結存數</t>
  </si>
  <si>
    <t>單位：新臺幣元</t>
  </si>
  <si>
    <t>收入項目</t>
  </si>
  <si>
    <t>支出項目</t>
  </si>
  <si>
    <t>收回剔除經費</t>
  </si>
  <si>
    <t>經費賸餘</t>
  </si>
  <si>
    <t>以前年度支出</t>
  </si>
  <si>
    <t>支出合計</t>
  </si>
  <si>
    <t>擴大公共建設投資計畫</t>
  </si>
  <si>
    <r>
      <t>納終結報告</t>
    </r>
    <r>
      <rPr>
        <b/>
        <sz val="26"/>
        <rFont val="細明體"/>
        <family val="3"/>
      </rPr>
      <t xml:space="preserve">  </t>
    </r>
    <r>
      <rPr>
        <b/>
        <sz val="18"/>
        <rFont val="Times New Roman"/>
        <family val="1"/>
      </rPr>
      <t>(</t>
    </r>
    <r>
      <rPr>
        <b/>
        <sz val="18"/>
        <rFont val="細明體"/>
        <family val="3"/>
      </rPr>
      <t>現金收支部分</t>
    </r>
    <r>
      <rPr>
        <b/>
        <sz val="18"/>
        <rFont val="Times New Roman"/>
        <family val="1"/>
      </rPr>
      <t>)</t>
    </r>
  </si>
  <si>
    <r>
      <t>預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</si>
  <si>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收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</si>
  <si>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</si>
  <si>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出</t>
    </r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</si>
  <si>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</si>
  <si>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</si>
  <si>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</si>
  <si>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</si>
  <si>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</si>
  <si>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</si>
  <si>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礦區稅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</si>
  <si>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</si>
  <si>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</si>
  <si>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</si>
  <si>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</si>
  <si>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</si>
  <si>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</si>
  <si>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</si>
  <si>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</si>
  <si>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</si>
  <si>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</si>
  <si>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</si>
  <si>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</si>
  <si>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</si>
  <si>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</si>
  <si>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</si>
  <si>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</si>
  <si>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</si>
  <si>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</si>
  <si>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</si>
  <si>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</si>
  <si>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</si>
  <si>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</si>
  <si>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</si>
  <si>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</si>
  <si>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</si>
  <si>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</si>
  <si>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</si>
  <si>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</si>
  <si>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</si>
  <si>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</si>
  <si>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</si>
  <si>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</si>
  <si>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</si>
  <si>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</si>
  <si>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</si>
  <si>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</si>
  <si>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國軍老舊眷村改建特別決算</t>
  </si>
  <si>
    <t>以前年度收入小計</t>
  </si>
  <si>
    <t>收支賸餘</t>
  </si>
  <si>
    <t>上年度國庫結存數</t>
  </si>
  <si>
    <t>本年度發行國庫券及
短期借款淨減少舉借數</t>
  </si>
  <si>
    <t>各機關淨減少保管款存放
餘額</t>
  </si>
  <si>
    <t>本年度收入小計</t>
  </si>
  <si>
    <t>以前年度支出小計</t>
  </si>
  <si>
    <t>債務舉借收入小計</t>
  </si>
  <si>
    <t>收入合計</t>
  </si>
  <si>
    <t>擴大公共建設投資計畫特別</t>
  </si>
  <si>
    <r>
      <t>基隆河整體治理計畫（</t>
    </r>
    <r>
      <rPr>
        <sz val="10"/>
        <rFont val="新細明體"/>
        <family val="1"/>
      </rPr>
      <t>前期</t>
    </r>
  </si>
  <si>
    <r>
      <t xml:space="preserve">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國</t>
    </r>
  </si>
  <si>
    <r>
      <t>特別決算支出小計</t>
    </r>
    <r>
      <rPr>
        <sz val="12"/>
        <rFont val="標楷體"/>
        <family val="4"/>
      </rPr>
      <t xml:space="preserve"> </t>
    </r>
  </si>
  <si>
    <t>本年度支出小計</t>
  </si>
  <si>
    <t>特別決算收入小計</t>
  </si>
  <si>
    <t>以前年度支出</t>
  </si>
  <si>
    <t>特別決算（94年度）以前年</t>
  </si>
  <si>
    <t>度支出</t>
  </si>
  <si>
    <t>計畫）特別決算以前年度</t>
  </si>
  <si>
    <t>支出</t>
  </si>
  <si>
    <r>
      <t xml:space="preserve"> 96 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度</t>
    </r>
  </si>
  <si>
    <t>決算（95年度）</t>
  </si>
  <si>
    <t>決算（96年度）</t>
  </si>
  <si>
    <t/>
  </si>
  <si>
    <t>易淹水地區水患治理計畫第</t>
  </si>
  <si>
    <r>
      <t>1</t>
    </r>
    <r>
      <rPr>
        <sz val="10"/>
        <rFont val="新細明體"/>
        <family val="1"/>
      </rPr>
      <t>期特別決算</t>
    </r>
  </si>
  <si>
    <t>特別決算（96年度）支出</t>
  </si>
  <si>
    <t>特別決算（95年度）以前年</t>
  </si>
  <si>
    <t>度支出</t>
  </si>
  <si>
    <r>
      <t>1</t>
    </r>
    <r>
      <rPr>
        <sz val="10"/>
        <rFont val="新細明體"/>
        <family val="1"/>
      </rPr>
      <t>期特別決算支出</t>
    </r>
  </si>
  <si>
    <t>擴大公共建設投資計畫</t>
  </si>
  <si>
    <t>特別決算（96年度）收入</t>
  </si>
  <si>
    <t>國軍老舊眷村改建特別</t>
  </si>
  <si>
    <t>決算以前年度收入</t>
  </si>
  <si>
    <t>特種基金淨減少保管款存
放餘額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</si>
</sst>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</numFmts>
  <fonts count="24">
    <font>
      <sz val="12"/>
      <name val="Courier"/>
      <family val="3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0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b/>
      <sz val="26"/>
      <name val="細明體"/>
      <family val="3"/>
    </font>
    <font>
      <b/>
      <sz val="18"/>
      <name val="Times New Roman"/>
      <family val="1"/>
    </font>
    <font>
      <b/>
      <sz val="18"/>
      <name val="細明體"/>
      <family val="3"/>
    </font>
    <font>
      <sz val="10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Courier"/>
      <family val="3"/>
    </font>
    <font>
      <sz val="11"/>
      <name val="細明體"/>
      <family val="3"/>
    </font>
    <font>
      <sz val="12"/>
      <name val="Times New Roman"/>
      <family val="1"/>
    </font>
    <font>
      <b/>
      <sz val="10"/>
      <name val="新細明體"/>
      <family val="1"/>
    </font>
    <font>
      <b/>
      <sz val="10"/>
      <name val="標楷體"/>
      <family val="4"/>
    </font>
    <font>
      <b/>
      <sz val="12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Alignment="1">
      <alignment/>
    </xf>
    <xf numFmtId="39" fontId="6" fillId="0" borderId="0" xfId="0" applyNumberFormat="1" applyFont="1" applyBorder="1" applyAlignment="1" applyProtection="1">
      <alignment horizontal="distributed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77" fontId="7" fillId="0" borderId="3" xfId="0" applyNumberFormat="1" applyFont="1" applyBorder="1" applyAlignment="1" applyProtection="1">
      <alignment horizontal="right" vertical="center" shrinkToFit="1"/>
      <protection/>
    </xf>
    <xf numFmtId="177" fontId="8" fillId="0" borderId="3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>
      <alignment horizontal="right" vertical="center" shrinkToFit="1"/>
      <protection/>
    </xf>
    <xf numFmtId="39" fontId="7" fillId="0" borderId="2" xfId="0" applyNumberFormat="1" applyFont="1" applyBorder="1" applyAlignment="1" applyProtection="1">
      <alignment vertical="center" shrinkToFit="1"/>
      <protection/>
    </xf>
    <xf numFmtId="39" fontId="7" fillId="0" borderId="0" xfId="0" applyNumberFormat="1" applyFont="1" applyBorder="1" applyAlignment="1" applyProtection="1">
      <alignment vertical="center" shrinkToFit="1"/>
      <protection/>
    </xf>
    <xf numFmtId="177" fontId="8" fillId="0" borderId="2" xfId="0" applyNumberFormat="1" applyFont="1" applyBorder="1" applyAlignment="1" applyProtection="1">
      <alignment horizontal="right" vertical="center" shrinkToFit="1"/>
      <protection/>
    </xf>
    <xf numFmtId="0" fontId="7" fillId="0" borderId="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39" fontId="7" fillId="0" borderId="1" xfId="0" applyNumberFormat="1" applyFont="1" applyBorder="1" applyAlignment="1" applyProtection="1">
      <alignment vertical="center" shrinkToFit="1"/>
      <protection/>
    </xf>
    <xf numFmtId="39" fontId="6" fillId="0" borderId="0" xfId="0" applyNumberFormat="1" applyFont="1" applyBorder="1" applyAlignment="1" applyProtection="1">
      <alignment horizontal="distributed" vertical="center"/>
      <protection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top"/>
    </xf>
    <xf numFmtId="0" fontId="7" fillId="0" borderId="4" xfId="0" applyFont="1" applyBorder="1" applyAlignment="1">
      <alignment/>
    </xf>
    <xf numFmtId="177" fontId="7" fillId="0" borderId="0" xfId="0" applyNumberFormat="1" applyFont="1" applyBorder="1" applyAlignment="1" applyProtection="1">
      <alignment horizontal="right" vertical="center" shrinkToFit="1"/>
      <protection/>
    </xf>
    <xf numFmtId="39" fontId="6" fillId="0" borderId="1" xfId="0" applyNumberFormat="1" applyFont="1" applyBorder="1" applyAlignment="1" applyProtection="1">
      <alignment horizontal="distributed"/>
      <protection/>
    </xf>
    <xf numFmtId="39" fontId="6" fillId="0" borderId="1" xfId="0" applyNumberFormat="1" applyFont="1" applyBorder="1" applyAlignment="1" applyProtection="1">
      <alignment horizontal="distributed" vertical="center"/>
      <protection/>
    </xf>
    <xf numFmtId="39" fontId="6" fillId="0" borderId="1" xfId="0" applyNumberFormat="1" applyFont="1" applyBorder="1" applyAlignment="1" applyProtection="1" quotePrefix="1">
      <alignment horizontal="distributed"/>
      <protection/>
    </xf>
    <xf numFmtId="181" fontId="7" fillId="0" borderId="2" xfId="0" applyNumberFormat="1" applyFont="1" applyBorder="1" applyAlignment="1">
      <alignment vertical="center" shrinkToFit="1"/>
    </xf>
    <xf numFmtId="0" fontId="7" fillId="0" borderId="5" xfId="0" applyFont="1" applyBorder="1" applyAlignment="1">
      <alignment/>
    </xf>
    <xf numFmtId="39" fontId="7" fillId="0" borderId="5" xfId="0" applyNumberFormat="1" applyFont="1" applyBorder="1" applyAlignment="1" applyProtection="1">
      <alignment vertical="center" shrinkToFit="1"/>
      <protection/>
    </xf>
    <xf numFmtId="39" fontId="7" fillId="0" borderId="6" xfId="0" applyNumberFormat="1" applyFont="1" applyBorder="1" applyAlignment="1" applyProtection="1">
      <alignment vertical="center" shrinkToFit="1"/>
      <protection/>
    </xf>
    <xf numFmtId="177" fontId="8" fillId="0" borderId="5" xfId="0" applyNumberFormat="1" applyFont="1" applyBorder="1" applyAlignment="1" applyProtection="1">
      <alignment horizontal="right" shrinkToFit="1"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 shrinkToFit="1"/>
    </xf>
    <xf numFmtId="177" fontId="7" fillId="0" borderId="3" xfId="0" applyNumberFormat="1" applyFont="1" applyBorder="1" applyAlignment="1" applyProtection="1">
      <alignment horizontal="right" shrinkToFit="1"/>
      <protection/>
    </xf>
    <xf numFmtId="177" fontId="7" fillId="0" borderId="1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>
      <alignment horizontal="right" shrinkToFit="1"/>
      <protection/>
    </xf>
    <xf numFmtId="177" fontId="8" fillId="0" borderId="7" xfId="0" applyNumberFormat="1" applyFont="1" applyBorder="1" applyAlignment="1" applyProtection="1">
      <alignment horizontal="right" shrinkToFit="1"/>
      <protection/>
    </xf>
    <xf numFmtId="183" fontId="7" fillId="0" borderId="2" xfId="0" applyNumberFormat="1" applyFont="1" applyBorder="1" applyAlignment="1" applyProtection="1">
      <alignment horizontal="right" vertical="center" shrinkToFit="1"/>
      <protection/>
    </xf>
    <xf numFmtId="39" fontId="14" fillId="0" borderId="0" xfId="0" applyNumberFormat="1" applyFont="1" applyBorder="1" applyAlignment="1" applyProtection="1">
      <alignment horizontal="distributed" vertical="top"/>
      <protection/>
    </xf>
    <xf numFmtId="0" fontId="7" fillId="0" borderId="0" xfId="0" applyFont="1" applyAlignment="1">
      <alignment vertical="center"/>
    </xf>
    <xf numFmtId="39" fontId="15" fillId="0" borderId="8" xfId="0" applyNumberFormat="1" applyFont="1" applyBorder="1" applyAlignment="1" applyProtection="1">
      <alignment horizontal="center" vertical="center"/>
      <protection/>
    </xf>
    <xf numFmtId="39" fontId="15" fillId="0" borderId="9" xfId="0" applyNumberFormat="1" applyFont="1" applyBorder="1" applyAlignment="1" applyProtection="1">
      <alignment horizontal="center" vertical="center"/>
      <protection/>
    </xf>
    <xf numFmtId="39" fontId="15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right"/>
    </xf>
    <xf numFmtId="177" fontId="7" fillId="0" borderId="3" xfId="0" applyNumberFormat="1" applyFont="1" applyBorder="1" applyAlignment="1" applyProtection="1">
      <alignment horizontal="right" vertical="center"/>
      <protection/>
    </xf>
    <xf numFmtId="177" fontId="7" fillId="0" borderId="2" xfId="0" applyNumberFormat="1" applyFont="1" applyBorder="1" applyAlignment="1" applyProtection="1">
      <alignment horizontal="right" vertical="center"/>
      <protection/>
    </xf>
    <xf numFmtId="177" fontId="8" fillId="0" borderId="2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49" fontId="6" fillId="0" borderId="1" xfId="0" applyNumberFormat="1" applyFont="1" applyBorder="1" applyAlignment="1" applyProtection="1">
      <alignment horizontal="distributed" vertical="center"/>
      <protection/>
    </xf>
    <xf numFmtId="0" fontId="7" fillId="0" borderId="2" xfId="0" applyFont="1" applyBorder="1" applyAlignment="1">
      <alignment vertical="center"/>
    </xf>
    <xf numFmtId="177" fontId="7" fillId="0" borderId="2" xfId="0" applyNumberFormat="1" applyFont="1" applyBorder="1" applyAlignment="1">
      <alignment vertical="top"/>
    </xf>
    <xf numFmtId="0" fontId="7" fillId="0" borderId="1" xfId="0" applyFont="1" applyBorder="1" applyAlignment="1">
      <alignment vertical="center"/>
    </xf>
    <xf numFmtId="39" fontId="6" fillId="0" borderId="1" xfId="0" applyNumberFormat="1" applyFont="1" applyBorder="1" applyAlignment="1" applyProtection="1">
      <alignment horizontal="left" vertical="center"/>
      <protection/>
    </xf>
    <xf numFmtId="39" fontId="6" fillId="0" borderId="0" xfId="0" applyNumberFormat="1" applyFont="1" applyBorder="1" applyAlignment="1" applyProtection="1">
      <alignment vertical="center"/>
      <protection/>
    </xf>
    <xf numFmtId="39" fontId="14" fillId="0" borderId="0" xfId="0" applyNumberFormat="1" applyFont="1" applyAlignment="1" applyProtection="1">
      <alignment vertical="center"/>
      <protection/>
    </xf>
    <xf numFmtId="39" fontId="14" fillId="0" borderId="0" xfId="0" applyNumberFormat="1" applyFont="1" applyBorder="1" applyAlignment="1" applyProtection="1">
      <alignment vertical="center"/>
      <protection/>
    </xf>
    <xf numFmtId="39" fontId="20" fillId="0" borderId="0" xfId="0" applyNumberFormat="1" applyFont="1" applyBorder="1" applyAlignment="1" applyProtection="1">
      <alignment horizontal="distributed" vertical="center" shrinkToFit="1"/>
      <protection/>
    </xf>
    <xf numFmtId="39" fontId="14" fillId="0" borderId="0" xfId="0" applyNumberFormat="1" applyFont="1" applyBorder="1" applyAlignment="1" applyProtection="1">
      <alignment vertical="center" wrapText="1"/>
      <protection/>
    </xf>
    <xf numFmtId="49" fontId="14" fillId="0" borderId="1" xfId="0" applyNumberFormat="1" applyFont="1" applyBorder="1" applyAlignment="1" applyProtection="1">
      <alignment horizontal="left" vertical="top"/>
      <protection/>
    </xf>
    <xf numFmtId="177" fontId="7" fillId="0" borderId="3" xfId="0" applyNumberFormat="1" applyFont="1" applyBorder="1" applyAlignment="1" applyProtection="1">
      <alignment horizontal="right"/>
      <protection/>
    </xf>
    <xf numFmtId="39" fontId="6" fillId="0" borderId="1" xfId="0" applyNumberFormat="1" applyFont="1" applyBorder="1" applyAlignment="1" applyProtection="1">
      <alignment horizontal="left" wrapText="1"/>
      <protection/>
    </xf>
    <xf numFmtId="39" fontId="6" fillId="0" borderId="1" xfId="0" applyNumberFormat="1" applyFont="1" applyBorder="1" applyAlignment="1" applyProtection="1">
      <alignment horizontal="left" vertical="top" wrapText="1"/>
      <protection/>
    </xf>
    <xf numFmtId="39" fontId="20" fillId="0" borderId="0" xfId="0" applyNumberFormat="1" applyFont="1" applyBorder="1" applyAlignment="1" applyProtection="1">
      <alignment horizontal="distributed" vertical="center"/>
      <protection/>
    </xf>
    <xf numFmtId="177" fontId="8" fillId="0" borderId="3" xfId="0" applyNumberFormat="1" applyFont="1" applyBorder="1" applyAlignment="1" applyProtection="1">
      <alignment horizontal="right" shrinkToFit="1"/>
      <protection/>
    </xf>
    <xf numFmtId="39" fontId="6" fillId="0" borderId="0" xfId="0" applyNumberFormat="1" applyFont="1" applyBorder="1" applyAlignment="1" applyProtection="1">
      <alignment horizontal="left" vertical="center" wrapText="1"/>
      <protection/>
    </xf>
    <xf numFmtId="39" fontId="6" fillId="0" borderId="0" xfId="0" applyNumberFormat="1" applyFont="1" applyBorder="1" applyAlignment="1" applyProtection="1">
      <alignment horizontal="left" vertical="center" wrapText="1" shrinkToFit="1"/>
      <protection/>
    </xf>
    <xf numFmtId="39" fontId="21" fillId="0" borderId="0" xfId="0" applyNumberFormat="1" applyFont="1" applyBorder="1" applyAlignment="1" applyProtection="1">
      <alignment horizontal="distributed" vertical="center" shrinkToFit="1"/>
      <protection/>
    </xf>
    <xf numFmtId="39" fontId="6" fillId="0" borderId="1" xfId="0" applyNumberFormat="1" applyFont="1" applyBorder="1" applyAlignment="1" applyProtection="1" quotePrefix="1">
      <alignment horizontal="left" wrapText="1"/>
      <protection/>
    </xf>
    <xf numFmtId="177" fontId="7" fillId="0" borderId="3" xfId="0" applyNumberFormat="1" applyFont="1" applyBorder="1" applyAlignment="1" applyProtection="1">
      <alignment horizontal="right" vertical="top" shrinkToFit="1"/>
      <protection/>
    </xf>
    <xf numFmtId="177" fontId="8" fillId="0" borderId="3" xfId="0" applyNumberFormat="1" applyFont="1" applyBorder="1" applyAlignment="1" applyProtection="1">
      <alignment horizontal="right" vertical="top" shrinkToFit="1"/>
      <protection/>
    </xf>
    <xf numFmtId="177" fontId="8" fillId="0" borderId="1" xfId="0" applyNumberFormat="1" applyFont="1" applyBorder="1" applyAlignment="1" applyProtection="1">
      <alignment horizontal="right" vertical="center" shrinkToFit="1"/>
      <protection/>
    </xf>
    <xf numFmtId="39" fontId="22" fillId="0" borderId="0" xfId="0" applyNumberFormat="1" applyFont="1" applyBorder="1" applyAlignment="1" applyProtection="1">
      <alignment horizontal="distributed" vertical="top"/>
      <protection/>
    </xf>
    <xf numFmtId="39" fontId="22" fillId="0" borderId="0" xfId="0" applyNumberFormat="1" applyFont="1" applyBorder="1" applyAlignment="1" applyProtection="1">
      <alignment horizontal="distributed" vertical="center"/>
      <protection/>
    </xf>
    <xf numFmtId="39" fontId="22" fillId="0" borderId="0" xfId="0" applyNumberFormat="1" applyFont="1" applyBorder="1" applyAlignment="1" applyProtection="1">
      <alignment horizontal="distributed" vertical="center" shrinkToFit="1"/>
      <protection/>
    </xf>
    <xf numFmtId="39" fontId="22" fillId="0" borderId="4" xfId="0" applyNumberFormat="1" applyFont="1" applyBorder="1" applyAlignment="1" applyProtection="1">
      <alignment horizontal="distributed" shrinkToFit="1"/>
      <protection/>
    </xf>
    <xf numFmtId="0" fontId="14" fillId="0" borderId="1" xfId="0" applyFont="1" applyBorder="1" applyAlignment="1">
      <alignment horizontal="left" vertical="top" wrapText="1"/>
    </xf>
    <xf numFmtId="39" fontId="22" fillId="0" borderId="1" xfId="0" applyNumberFormat="1" applyFont="1" applyBorder="1" applyAlignment="1" applyProtection="1">
      <alignment horizontal="distributed" vertical="center"/>
      <protection/>
    </xf>
    <xf numFmtId="177" fontId="7" fillId="0" borderId="6" xfId="0" applyNumberFormat="1" applyFont="1" applyBorder="1" applyAlignment="1" applyProtection="1">
      <alignment horizontal="right" vertical="center"/>
      <protection/>
    </xf>
    <xf numFmtId="39" fontId="22" fillId="0" borderId="0" xfId="0" applyNumberFormat="1" applyFont="1" applyBorder="1" applyAlignment="1" applyProtection="1">
      <alignment horizontal="distributed"/>
      <protection/>
    </xf>
    <xf numFmtId="177" fontId="8" fillId="0" borderId="3" xfId="0" applyNumberFormat="1" applyFont="1" applyBorder="1" applyAlignment="1" applyProtection="1">
      <alignment horizontal="right"/>
      <protection/>
    </xf>
    <xf numFmtId="39" fontId="6" fillId="0" borderId="4" xfId="0" applyNumberFormat="1" applyFont="1" applyBorder="1" applyAlignment="1" applyProtection="1">
      <alignment horizontal="distributed" vertical="center"/>
      <protection/>
    </xf>
    <xf numFmtId="177" fontId="7" fillId="0" borderId="5" xfId="0" applyNumberFormat="1" applyFont="1" applyBorder="1" applyAlignment="1" applyProtection="1">
      <alignment horizontal="right" vertical="center" shrinkToFit="1"/>
      <protection/>
    </xf>
    <xf numFmtId="177" fontId="7" fillId="0" borderId="6" xfId="0" applyNumberFormat="1" applyFont="1" applyBorder="1" applyAlignment="1" applyProtection="1">
      <alignment horizontal="right" vertical="center" shrinkToFit="1"/>
      <protection/>
    </xf>
    <xf numFmtId="177" fontId="7" fillId="0" borderId="2" xfId="0" applyNumberFormat="1" applyFont="1" applyBorder="1" applyAlignment="1" applyProtection="1" quotePrefix="1">
      <alignment horizontal="right" vertical="center" shrinkToFit="1"/>
      <protection/>
    </xf>
    <xf numFmtId="39" fontId="7" fillId="0" borderId="1" xfId="0" applyNumberFormat="1" applyFont="1" applyBorder="1" applyAlignment="1" applyProtection="1" quotePrefix="1">
      <alignment horizontal="left" vertical="center"/>
      <protection/>
    </xf>
    <xf numFmtId="49" fontId="14" fillId="0" borderId="1" xfId="0" applyNumberFormat="1" applyFont="1" applyBorder="1" applyAlignment="1" applyProtection="1">
      <alignment horizontal="left" vertical="center"/>
      <protection/>
    </xf>
    <xf numFmtId="39" fontId="6" fillId="0" borderId="1" xfId="0" applyNumberFormat="1" applyFont="1" applyBorder="1" applyAlignment="1" applyProtection="1" quotePrefix="1">
      <alignment horizontal="distributed" vertical="center"/>
      <protection/>
    </xf>
    <xf numFmtId="39" fontId="6" fillId="0" borderId="4" xfId="0" applyNumberFormat="1" applyFont="1" applyBorder="1" applyAlignment="1" applyProtection="1">
      <alignment horizontal="left" vertical="center"/>
      <protection/>
    </xf>
    <xf numFmtId="177" fontId="7" fillId="0" borderId="5" xfId="0" applyNumberFormat="1" applyFont="1" applyBorder="1" applyAlignment="1" applyProtection="1">
      <alignment horizontal="right" vertical="center"/>
      <protection/>
    </xf>
    <xf numFmtId="177" fontId="8" fillId="0" borderId="6" xfId="0" applyNumberFormat="1" applyFont="1" applyBorder="1" applyAlignment="1" applyProtection="1">
      <alignment horizontal="right" vertical="center" shrinkToFit="1"/>
      <protection/>
    </xf>
    <xf numFmtId="39" fontId="15" fillId="0" borderId="11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>
      <alignment horizontal="center" vertical="center"/>
    </xf>
    <xf numFmtId="39" fontId="15" fillId="0" borderId="13" xfId="0" applyNumberFormat="1" applyFont="1" applyBorder="1" applyAlignment="1" applyProtection="1">
      <alignment horizontal="distributed" vertical="center"/>
      <protection/>
    </xf>
    <xf numFmtId="0" fontId="17" fillId="0" borderId="1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4"/>
  <sheetViews>
    <sheetView showGridLines="0" tabSelected="1" zoomScale="90" zoomScaleNormal="90" zoomScaleSheetLayoutView="100" workbookViewId="0" topLeftCell="A1">
      <selection activeCell="D6" sqref="D6"/>
    </sheetView>
  </sheetViews>
  <sheetFormatPr defaultColWidth="9.796875" defaultRowHeight="15"/>
  <cols>
    <col min="1" max="1" width="17.19921875" style="1" customWidth="1"/>
    <col min="2" max="2" width="14.19921875" style="1" customWidth="1"/>
    <col min="3" max="3" width="14.69921875" style="1" customWidth="1"/>
    <col min="4" max="4" width="12.796875" style="1" customWidth="1"/>
    <col min="5" max="5" width="13.19921875" style="1" customWidth="1"/>
    <col min="6" max="6" width="18.296875" style="1" customWidth="1"/>
    <col min="7" max="7" width="14.59765625" style="1" customWidth="1"/>
    <col min="8" max="8" width="15" style="1" customWidth="1"/>
    <col min="9" max="9" width="11.19921875" style="1" customWidth="1"/>
    <col min="10" max="10" width="13" style="1" customWidth="1"/>
    <col min="11" max="16384" width="9.796875" style="1" customWidth="1"/>
  </cols>
  <sheetData>
    <row r="1" spans="5:6" ht="27.75">
      <c r="E1" s="3" t="s">
        <v>5</v>
      </c>
      <c r="F1" s="4" t="s">
        <v>6</v>
      </c>
    </row>
    <row r="2" spans="1:6" ht="36.75">
      <c r="A2" s="58"/>
      <c r="E2" s="5" t="s">
        <v>7</v>
      </c>
      <c r="F2" s="6" t="s">
        <v>20</v>
      </c>
    </row>
    <row r="3" spans="5:10" ht="17.25" thickBot="1">
      <c r="E3" s="50" t="s">
        <v>80</v>
      </c>
      <c r="F3" s="49" t="s">
        <v>89</v>
      </c>
      <c r="J3" s="44" t="s">
        <v>12</v>
      </c>
    </row>
    <row r="4" spans="1:10" s="40" customFormat="1" ht="16.5" customHeight="1">
      <c r="A4" s="95" t="s">
        <v>13</v>
      </c>
      <c r="B4" s="93" t="s">
        <v>21</v>
      </c>
      <c r="C4" s="93" t="s">
        <v>22</v>
      </c>
      <c r="D4" s="41" t="s">
        <v>1</v>
      </c>
      <c r="E4" s="42" t="s">
        <v>2</v>
      </c>
      <c r="F4" s="95" t="s">
        <v>14</v>
      </c>
      <c r="G4" s="93" t="s">
        <v>21</v>
      </c>
      <c r="H4" s="93" t="s">
        <v>23</v>
      </c>
      <c r="I4" s="41" t="s">
        <v>1</v>
      </c>
      <c r="J4" s="42" t="s">
        <v>2</v>
      </c>
    </row>
    <row r="5" spans="1:10" s="40" customFormat="1" ht="16.5" customHeight="1">
      <c r="A5" s="96"/>
      <c r="B5" s="94"/>
      <c r="C5" s="94"/>
      <c r="D5" s="43" t="s">
        <v>3</v>
      </c>
      <c r="E5" s="43" t="s">
        <v>4</v>
      </c>
      <c r="F5" s="96"/>
      <c r="G5" s="94"/>
      <c r="H5" s="94"/>
      <c r="I5" s="43" t="s">
        <v>3</v>
      </c>
      <c r="J5" s="43" t="s">
        <v>4</v>
      </c>
    </row>
    <row r="6" spans="1:10" ht="17.25" customHeight="1">
      <c r="A6" s="56" t="s">
        <v>25</v>
      </c>
      <c r="B6" s="10">
        <f>SUM(B7:B15)</f>
        <v>1112220000000</v>
      </c>
      <c r="C6" s="10">
        <f>SUM(C7:C15)</f>
        <v>1205404887697</v>
      </c>
      <c r="D6" s="45">
        <f aca="true" t="shared" si="0" ref="D6:D21">IF(C6-B6&gt;0,ABS(C6-B6),"                …")</f>
        <v>93184887697</v>
      </c>
      <c r="E6" s="45" t="str">
        <f aca="true" t="shared" si="1" ref="E6:E21">IF(C6-B6&lt;0,ABS(C6-B6),"                …")</f>
        <v>                …</v>
      </c>
      <c r="F6" s="58" t="s">
        <v>41</v>
      </c>
      <c r="G6" s="45">
        <v>11897979000</v>
      </c>
      <c r="H6" s="45">
        <v>10280431870</v>
      </c>
      <c r="I6" s="10" t="str">
        <f aca="true" t="shared" si="2" ref="I6:I32">IF(H6-G6&gt;0,ABS(H6-G6),"                …")</f>
        <v>                …</v>
      </c>
      <c r="J6" s="10">
        <f aca="true" t="shared" si="3" ref="J6:J32">IF(H6-G6&lt;0,ABS(H6-G6),"                …")</f>
        <v>1617547130</v>
      </c>
    </row>
    <row r="7" spans="1:10" ht="17.25" customHeight="1">
      <c r="A7" s="57" t="s">
        <v>26</v>
      </c>
      <c r="B7" s="10">
        <v>587905000000</v>
      </c>
      <c r="C7" s="10">
        <v>657143833702</v>
      </c>
      <c r="D7" s="45">
        <f t="shared" si="0"/>
        <v>69238833702</v>
      </c>
      <c r="E7" s="45" t="str">
        <f t="shared" si="1"/>
        <v>                …</v>
      </c>
      <c r="F7" s="58" t="s">
        <v>42</v>
      </c>
      <c r="G7" s="45">
        <v>42244258000</v>
      </c>
      <c r="H7" s="45">
        <v>37516717302</v>
      </c>
      <c r="I7" s="10" t="str">
        <f t="shared" si="2"/>
        <v>                …</v>
      </c>
      <c r="J7" s="10">
        <f t="shared" si="3"/>
        <v>4727540698</v>
      </c>
    </row>
    <row r="8" spans="1:10" ht="17.25" customHeight="1">
      <c r="A8" s="57" t="s">
        <v>27</v>
      </c>
      <c r="B8" s="10">
        <v>9327000000</v>
      </c>
      <c r="C8" s="10">
        <v>6648378218</v>
      </c>
      <c r="D8" s="45" t="str">
        <f t="shared" si="0"/>
        <v>                …</v>
      </c>
      <c r="E8" s="45">
        <f t="shared" si="1"/>
        <v>2678621782</v>
      </c>
      <c r="F8" s="58" t="s">
        <v>43</v>
      </c>
      <c r="G8" s="45">
        <v>4303103000</v>
      </c>
      <c r="H8" s="45">
        <v>4112534044</v>
      </c>
      <c r="I8" s="10" t="str">
        <f t="shared" si="2"/>
        <v>                …</v>
      </c>
      <c r="J8" s="10">
        <f t="shared" si="3"/>
        <v>190568956</v>
      </c>
    </row>
    <row r="9" spans="1:10" ht="17.25" customHeight="1">
      <c r="A9" s="57" t="s">
        <v>28</v>
      </c>
      <c r="B9" s="10">
        <v>87600000000</v>
      </c>
      <c r="C9" s="10">
        <v>81859069879</v>
      </c>
      <c r="D9" s="45" t="str">
        <f t="shared" si="0"/>
        <v>                …</v>
      </c>
      <c r="E9" s="45">
        <f t="shared" si="1"/>
        <v>5740930121</v>
      </c>
      <c r="F9" s="58" t="s">
        <v>44</v>
      </c>
      <c r="G9" s="45">
        <v>17302977000</v>
      </c>
      <c r="H9" s="45">
        <v>15372030076</v>
      </c>
      <c r="I9" s="10" t="str">
        <f t="shared" si="2"/>
        <v>                …</v>
      </c>
      <c r="J9" s="10">
        <f t="shared" si="3"/>
        <v>1930946924</v>
      </c>
    </row>
    <row r="10" spans="1:10" ht="17.25" customHeight="1">
      <c r="A10" s="57" t="s">
        <v>29</v>
      </c>
      <c r="B10" s="10">
        <v>147600000000</v>
      </c>
      <c r="C10" s="10">
        <v>134133050352</v>
      </c>
      <c r="D10" s="45" t="str">
        <f t="shared" si="0"/>
        <v>                …</v>
      </c>
      <c r="E10" s="45">
        <f t="shared" si="1"/>
        <v>13466949648</v>
      </c>
      <c r="F10" s="58" t="s">
        <v>45</v>
      </c>
      <c r="G10" s="45">
        <v>19137391000</v>
      </c>
      <c r="H10" s="45">
        <v>18785274937</v>
      </c>
      <c r="I10" s="10" t="str">
        <f t="shared" si="2"/>
        <v>                …</v>
      </c>
      <c r="J10" s="10">
        <f t="shared" si="3"/>
        <v>352116063</v>
      </c>
    </row>
    <row r="11" spans="1:10" ht="17.25" customHeight="1">
      <c r="A11" s="58" t="s">
        <v>30</v>
      </c>
      <c r="B11" s="10">
        <v>85120000000</v>
      </c>
      <c r="C11" s="10">
        <v>128894627164</v>
      </c>
      <c r="D11" s="45">
        <f t="shared" si="0"/>
        <v>43774627164</v>
      </c>
      <c r="E11" s="45" t="str">
        <f t="shared" si="1"/>
        <v>                …</v>
      </c>
      <c r="F11" s="58" t="s">
        <v>46</v>
      </c>
      <c r="G11" s="45">
        <v>2382947000</v>
      </c>
      <c r="H11" s="45">
        <v>2092192710</v>
      </c>
      <c r="I11" s="10" t="str">
        <f t="shared" si="2"/>
        <v>                …</v>
      </c>
      <c r="J11" s="10">
        <f t="shared" si="3"/>
        <v>290754290</v>
      </c>
    </row>
    <row r="12" spans="1:10" ht="17.25" customHeight="1">
      <c r="A12" s="58" t="s">
        <v>32</v>
      </c>
      <c r="B12" s="10">
        <v>6768000000</v>
      </c>
      <c r="C12" s="10">
        <v>5757833954</v>
      </c>
      <c r="D12" s="45" t="str">
        <f t="shared" si="0"/>
        <v>                …</v>
      </c>
      <c r="E12" s="45">
        <f t="shared" si="1"/>
        <v>1010166046</v>
      </c>
      <c r="F12" s="58" t="s">
        <v>47</v>
      </c>
      <c r="G12" s="45">
        <v>134722486000</v>
      </c>
      <c r="H12" s="45">
        <v>127119071671</v>
      </c>
      <c r="I12" s="10" t="str">
        <f t="shared" si="2"/>
        <v>                …</v>
      </c>
      <c r="J12" s="10">
        <f t="shared" si="3"/>
        <v>7603414329</v>
      </c>
    </row>
    <row r="13" spans="1:10" ht="17.25" customHeight="1">
      <c r="A13" s="58" t="s">
        <v>33</v>
      </c>
      <c r="B13" s="10">
        <v>40800000000</v>
      </c>
      <c r="C13" s="10">
        <v>40332151000</v>
      </c>
      <c r="D13" s="45" t="str">
        <f t="shared" si="0"/>
        <v>                …</v>
      </c>
      <c r="E13" s="45">
        <f t="shared" si="1"/>
        <v>467849000</v>
      </c>
      <c r="F13" s="58" t="s">
        <v>48</v>
      </c>
      <c r="G13" s="45">
        <v>29860028000</v>
      </c>
      <c r="H13" s="45">
        <v>28091115652</v>
      </c>
      <c r="I13" s="10" t="str">
        <f t="shared" si="2"/>
        <v>                …</v>
      </c>
      <c r="J13" s="10">
        <f t="shared" si="3"/>
        <v>1768912348</v>
      </c>
    </row>
    <row r="14" spans="1:10" ht="17.25" customHeight="1">
      <c r="A14" s="58" t="s">
        <v>34</v>
      </c>
      <c r="B14" s="10">
        <v>147100000000</v>
      </c>
      <c r="C14" s="10">
        <v>150635664301</v>
      </c>
      <c r="D14" s="45">
        <f t="shared" si="0"/>
        <v>3535664301</v>
      </c>
      <c r="E14" s="45" t="str">
        <f t="shared" si="1"/>
        <v>                …</v>
      </c>
      <c r="F14" s="58" t="s">
        <v>49</v>
      </c>
      <c r="G14" s="45">
        <v>305628099000</v>
      </c>
      <c r="H14" s="45">
        <v>264155501065</v>
      </c>
      <c r="I14" s="10" t="str">
        <f t="shared" si="2"/>
        <v>                …</v>
      </c>
      <c r="J14" s="10">
        <f t="shared" si="3"/>
        <v>41472597935</v>
      </c>
    </row>
    <row r="15" spans="1:10" ht="17.25" customHeight="1">
      <c r="A15" s="58" t="s">
        <v>31</v>
      </c>
      <c r="B15" s="10">
        <v>0</v>
      </c>
      <c r="C15" s="10">
        <v>279127</v>
      </c>
      <c r="D15" s="45">
        <f t="shared" si="0"/>
        <v>279127</v>
      </c>
      <c r="E15" s="45" t="str">
        <f t="shared" si="1"/>
        <v>                …</v>
      </c>
      <c r="F15" s="58" t="s">
        <v>50</v>
      </c>
      <c r="G15" s="45">
        <v>202108833000</v>
      </c>
      <c r="H15" s="45">
        <v>188802562654</v>
      </c>
      <c r="I15" s="10" t="str">
        <f t="shared" si="2"/>
        <v>                …</v>
      </c>
      <c r="J15" s="10">
        <f t="shared" si="3"/>
        <v>13306270346</v>
      </c>
    </row>
    <row r="16" spans="1:10" ht="17.25" customHeight="1">
      <c r="A16" s="58" t="s">
        <v>40</v>
      </c>
      <c r="B16" s="10">
        <v>21380267000</v>
      </c>
      <c r="C16" s="10">
        <v>22072280887</v>
      </c>
      <c r="D16" s="45">
        <f t="shared" si="0"/>
        <v>692013887</v>
      </c>
      <c r="E16" s="45" t="str">
        <f t="shared" si="1"/>
        <v>                …</v>
      </c>
      <c r="F16" s="58" t="s">
        <v>51</v>
      </c>
      <c r="G16" s="45">
        <v>148475299000</v>
      </c>
      <c r="H16" s="45">
        <v>146097076554</v>
      </c>
      <c r="I16" s="10" t="str">
        <f t="shared" si="2"/>
        <v>                …</v>
      </c>
      <c r="J16" s="10">
        <f t="shared" si="3"/>
        <v>2378222446</v>
      </c>
    </row>
    <row r="17" spans="1:10" ht="17.25" customHeight="1">
      <c r="A17" s="58" t="s">
        <v>39</v>
      </c>
      <c r="B17" s="10">
        <v>59161557000</v>
      </c>
      <c r="C17" s="10">
        <v>57147952469</v>
      </c>
      <c r="D17" s="45" t="str">
        <f t="shared" si="0"/>
        <v>                …</v>
      </c>
      <c r="E17" s="45">
        <f t="shared" si="1"/>
        <v>2013604531</v>
      </c>
      <c r="F17" s="58" t="s">
        <v>52</v>
      </c>
      <c r="G17" s="45">
        <v>26081240000</v>
      </c>
      <c r="H17" s="45">
        <v>25083269540</v>
      </c>
      <c r="I17" s="10" t="str">
        <f t="shared" si="2"/>
        <v>                …</v>
      </c>
      <c r="J17" s="10">
        <f t="shared" si="3"/>
        <v>997970460</v>
      </c>
    </row>
    <row r="18" spans="1:10" ht="17.25" customHeight="1">
      <c r="A18" s="58" t="s">
        <v>35</v>
      </c>
      <c r="B18" s="10">
        <v>46911801000</v>
      </c>
      <c r="C18" s="10">
        <v>50737202114.9</v>
      </c>
      <c r="D18" s="45">
        <f t="shared" si="0"/>
        <v>3825401114.9000015</v>
      </c>
      <c r="E18" s="45" t="str">
        <f t="shared" si="1"/>
        <v>                …</v>
      </c>
      <c r="F18" s="58" t="s">
        <v>53</v>
      </c>
      <c r="G18" s="45">
        <v>59959720000</v>
      </c>
      <c r="H18" s="45">
        <v>54954899500</v>
      </c>
      <c r="I18" s="10" t="str">
        <f t="shared" si="2"/>
        <v>                …</v>
      </c>
      <c r="J18" s="10">
        <f t="shared" si="3"/>
        <v>5004820500</v>
      </c>
    </row>
    <row r="19" spans="1:10" ht="17.25" customHeight="1">
      <c r="A19" s="58" t="s">
        <v>36</v>
      </c>
      <c r="B19" s="10">
        <v>230014528000</v>
      </c>
      <c r="C19" s="10">
        <v>260136062140.7</v>
      </c>
      <c r="D19" s="45">
        <f t="shared" si="0"/>
        <v>30121534140.700012</v>
      </c>
      <c r="E19" s="45" t="str">
        <f t="shared" si="1"/>
        <v>                …</v>
      </c>
      <c r="F19" s="58" t="s">
        <v>54</v>
      </c>
      <c r="G19" s="45">
        <v>65678873000</v>
      </c>
      <c r="H19" s="45">
        <v>61736725283</v>
      </c>
      <c r="I19" s="10" t="str">
        <f t="shared" si="2"/>
        <v>                …</v>
      </c>
      <c r="J19" s="10">
        <f t="shared" si="3"/>
        <v>3942147717</v>
      </c>
    </row>
    <row r="20" spans="1:10" ht="17.25" customHeight="1">
      <c r="A20" s="58" t="s">
        <v>37</v>
      </c>
      <c r="B20" s="10">
        <v>10000</v>
      </c>
      <c r="C20" s="10">
        <v>43995</v>
      </c>
      <c r="D20" s="45">
        <f t="shared" si="0"/>
        <v>33995</v>
      </c>
      <c r="E20" s="45" t="str">
        <f t="shared" si="1"/>
        <v>                …</v>
      </c>
      <c r="F20" s="58" t="s">
        <v>55</v>
      </c>
      <c r="G20" s="45">
        <v>150338000</v>
      </c>
      <c r="H20" s="45">
        <v>149697283</v>
      </c>
      <c r="I20" s="10" t="str">
        <f t="shared" si="2"/>
        <v>                …</v>
      </c>
      <c r="J20" s="10">
        <f t="shared" si="3"/>
        <v>640717</v>
      </c>
    </row>
    <row r="21" spans="1:10" ht="17.25" customHeight="1">
      <c r="A21" s="58" t="s">
        <v>38</v>
      </c>
      <c r="B21" s="10">
        <v>19001688000</v>
      </c>
      <c r="C21" s="10">
        <v>19944786797.17</v>
      </c>
      <c r="D21" s="45">
        <f t="shared" si="0"/>
        <v>943098797.1699982</v>
      </c>
      <c r="E21" s="45" t="str">
        <f t="shared" si="1"/>
        <v>                …</v>
      </c>
      <c r="F21" s="58" t="s">
        <v>56</v>
      </c>
      <c r="G21" s="10">
        <v>1596430000</v>
      </c>
      <c r="H21" s="10">
        <v>1466416678</v>
      </c>
      <c r="I21" s="10" t="str">
        <f t="shared" si="2"/>
        <v>                …</v>
      </c>
      <c r="J21" s="10">
        <f t="shared" si="3"/>
        <v>130013322</v>
      </c>
    </row>
    <row r="22" spans="1:10" ht="28.5" customHeight="1">
      <c r="A22" s="81" t="s">
        <v>74</v>
      </c>
      <c r="B22" s="82">
        <f>B6+B16+B17+B18+B19+B20+B21</f>
        <v>1488689851000</v>
      </c>
      <c r="C22" s="82">
        <f>C6+C16+C17+C18+C19+C20+C21</f>
        <v>1615443216100.7698</v>
      </c>
      <c r="D22" s="82">
        <f>IF(C22-B22&gt;0,ABS(C22-B22),"                …")</f>
        <v>126753365100.76978</v>
      </c>
      <c r="E22" s="82" t="str">
        <f>IF(C22-B22&lt;0,ABS(C22-B22),"                …")</f>
        <v>                …</v>
      </c>
      <c r="F22" s="60" t="s">
        <v>67</v>
      </c>
      <c r="G22" s="10">
        <v>136534836000</v>
      </c>
      <c r="H22" s="10">
        <v>136275510898</v>
      </c>
      <c r="I22" s="10" t="str">
        <f t="shared" si="2"/>
        <v>                …</v>
      </c>
      <c r="J22" s="10">
        <f t="shared" si="3"/>
        <v>259325102</v>
      </c>
    </row>
    <row r="23" spans="1:10" ht="17.25" customHeight="1">
      <c r="A23" s="39"/>
      <c r="B23" s="10"/>
      <c r="C23" s="10"/>
      <c r="D23" s="12"/>
      <c r="E23" s="23"/>
      <c r="F23" s="58" t="s">
        <v>57</v>
      </c>
      <c r="G23" s="10">
        <v>42175884000</v>
      </c>
      <c r="H23" s="10">
        <v>41140585956</v>
      </c>
      <c r="I23" s="10" t="str">
        <f t="shared" si="2"/>
        <v>                …</v>
      </c>
      <c r="J23" s="10">
        <f t="shared" si="3"/>
        <v>1035298044</v>
      </c>
    </row>
    <row r="24" spans="1:10" s="40" customFormat="1" ht="17.25" customHeight="1">
      <c r="A24" s="19" t="s">
        <v>8</v>
      </c>
      <c r="B24" s="10"/>
      <c r="C24" s="10">
        <v>20767883756.27</v>
      </c>
      <c r="D24" s="47" t="s">
        <v>0</v>
      </c>
      <c r="F24" s="58" t="s">
        <v>58</v>
      </c>
      <c r="G24" s="10">
        <v>3045382000</v>
      </c>
      <c r="H24" s="10">
        <v>2999818067</v>
      </c>
      <c r="I24" s="10" t="str">
        <f t="shared" si="2"/>
        <v>                …</v>
      </c>
      <c r="J24" s="10">
        <f t="shared" si="3"/>
        <v>45563933</v>
      </c>
    </row>
    <row r="25" spans="1:10" s="40" customFormat="1" ht="17.25" customHeight="1">
      <c r="A25" s="19" t="s">
        <v>15</v>
      </c>
      <c r="B25" s="10"/>
      <c r="C25" s="10">
        <v>3852249</v>
      </c>
      <c r="D25" s="47" t="s">
        <v>0</v>
      </c>
      <c r="F25" s="58" t="s">
        <v>59</v>
      </c>
      <c r="G25" s="10">
        <v>93526724000</v>
      </c>
      <c r="H25" s="10">
        <v>89493963348</v>
      </c>
      <c r="I25" s="10" t="str">
        <f t="shared" si="2"/>
        <v>                …</v>
      </c>
      <c r="J25" s="10">
        <f t="shared" si="3"/>
        <v>4032760652</v>
      </c>
    </row>
    <row r="26" spans="1:10" s="40" customFormat="1" ht="17.25" customHeight="1">
      <c r="A26" s="2" t="s">
        <v>10</v>
      </c>
      <c r="B26" s="34"/>
      <c r="C26" s="34">
        <v>3082652455.28</v>
      </c>
      <c r="D26" s="47" t="s">
        <v>0</v>
      </c>
      <c r="F26" s="58" t="s">
        <v>60</v>
      </c>
      <c r="G26" s="10">
        <v>64156843000</v>
      </c>
      <c r="H26" s="10">
        <v>63294062737</v>
      </c>
      <c r="I26" s="10" t="str">
        <f t="shared" si="2"/>
        <v>                …</v>
      </c>
      <c r="J26" s="10">
        <f t="shared" si="3"/>
        <v>862780263</v>
      </c>
    </row>
    <row r="27" spans="1:10" s="40" customFormat="1" ht="17.25" customHeight="1">
      <c r="A27" s="39" t="s">
        <v>16</v>
      </c>
      <c r="B27" s="10"/>
      <c r="C27" s="10"/>
      <c r="D27" s="15" t="s">
        <v>0</v>
      </c>
      <c r="F27" s="58" t="s">
        <v>61</v>
      </c>
      <c r="G27" s="10">
        <v>51655330000</v>
      </c>
      <c r="H27" s="10">
        <v>50866369956</v>
      </c>
      <c r="I27" s="10" t="str">
        <f t="shared" si="2"/>
        <v>                …</v>
      </c>
      <c r="J27" s="10">
        <f t="shared" si="3"/>
        <v>788960044</v>
      </c>
    </row>
    <row r="28" spans="1:10" ht="17.25" customHeight="1">
      <c r="A28" s="39"/>
      <c r="B28" s="10"/>
      <c r="C28" s="10"/>
      <c r="D28" s="12"/>
      <c r="E28" s="23"/>
      <c r="F28" s="58" t="s">
        <v>62</v>
      </c>
      <c r="G28" s="10">
        <v>7823785000</v>
      </c>
      <c r="H28" s="10">
        <v>5744414827</v>
      </c>
      <c r="I28" s="10" t="str">
        <f t="shared" si="2"/>
        <v>                …</v>
      </c>
      <c r="J28" s="10">
        <f t="shared" si="3"/>
        <v>2079370173</v>
      </c>
    </row>
    <row r="29" spans="1:10" ht="17.25" customHeight="1">
      <c r="A29" s="74" t="s">
        <v>69</v>
      </c>
      <c r="B29" s="71"/>
      <c r="C29" s="72">
        <f>SUM(C24:C28)</f>
        <v>23854388460.55</v>
      </c>
      <c r="D29" s="16"/>
      <c r="E29" s="10"/>
      <c r="F29" s="58" t="s">
        <v>63</v>
      </c>
      <c r="G29" s="10">
        <v>12514424000</v>
      </c>
      <c r="H29" s="10">
        <v>11746852327</v>
      </c>
      <c r="I29" s="10" t="str">
        <f t="shared" si="2"/>
        <v>                …</v>
      </c>
      <c r="J29" s="10">
        <f t="shared" si="3"/>
        <v>767571673</v>
      </c>
    </row>
    <row r="30" spans="1:10" ht="17.25" customHeight="1">
      <c r="A30" s="7"/>
      <c r="B30" s="8"/>
      <c r="D30" s="15"/>
      <c r="E30" s="10"/>
      <c r="F30" s="58" t="s">
        <v>64</v>
      </c>
      <c r="G30" s="10">
        <v>141912747000</v>
      </c>
      <c r="H30" s="10">
        <v>137078484377</v>
      </c>
      <c r="I30" s="10" t="str">
        <f t="shared" si="2"/>
        <v>                …</v>
      </c>
      <c r="J30" s="10">
        <f t="shared" si="3"/>
        <v>4834262623</v>
      </c>
    </row>
    <row r="31" spans="1:10" ht="17.25" customHeight="1">
      <c r="A31" s="63" t="s">
        <v>101</v>
      </c>
      <c r="B31" s="36"/>
      <c r="C31" s="36">
        <v>5515821000</v>
      </c>
      <c r="D31" s="62"/>
      <c r="E31" s="62"/>
      <c r="F31" s="58" t="s">
        <v>65</v>
      </c>
      <c r="G31" s="10">
        <v>2000000000</v>
      </c>
      <c r="H31" s="10">
        <v>1700000000</v>
      </c>
      <c r="I31" s="10" t="str">
        <f t="shared" si="2"/>
        <v>                …</v>
      </c>
      <c r="J31" s="10">
        <f t="shared" si="3"/>
        <v>300000000</v>
      </c>
    </row>
    <row r="32" spans="1:10" ht="17.25" customHeight="1">
      <c r="A32" s="64" t="s">
        <v>102</v>
      </c>
      <c r="B32" s="12"/>
      <c r="C32" s="12"/>
      <c r="D32" s="45"/>
      <c r="E32" s="45"/>
      <c r="F32" s="58" t="s">
        <v>66</v>
      </c>
      <c r="G32" s="10">
        <v>1475251000</v>
      </c>
      <c r="H32" s="10">
        <v>0</v>
      </c>
      <c r="I32" s="10" t="str">
        <f t="shared" si="2"/>
        <v>                …</v>
      </c>
      <c r="J32" s="10">
        <f t="shared" si="3"/>
        <v>1475251000</v>
      </c>
    </row>
    <row r="33" spans="1:10" ht="17.25" customHeight="1">
      <c r="A33" s="70" t="s">
        <v>99</v>
      </c>
      <c r="B33" s="70"/>
      <c r="C33" s="36">
        <v>188680</v>
      </c>
      <c r="D33" s="62"/>
      <c r="E33" s="62"/>
      <c r="F33" s="58"/>
      <c r="G33" s="10"/>
      <c r="H33" s="10"/>
      <c r="I33" s="10"/>
      <c r="J33" s="10"/>
    </row>
    <row r="34" spans="1:10" ht="21.75" customHeight="1">
      <c r="A34" s="64" t="s">
        <v>100</v>
      </c>
      <c r="B34" s="78"/>
      <c r="C34" s="8"/>
      <c r="D34" s="8"/>
      <c r="E34" s="32"/>
      <c r="F34" s="79" t="s">
        <v>82</v>
      </c>
      <c r="G34" s="11">
        <f>SUM(G6:G32)</f>
        <v>1628351207000</v>
      </c>
      <c r="H34" s="11">
        <f>SUM(H6:H32)</f>
        <v>1526155579312</v>
      </c>
      <c r="I34" s="11" t="str">
        <f>IF(H34-G34&gt;0,ABS(H34-G34),"                …")</f>
        <v>                …</v>
      </c>
      <c r="J34" s="11">
        <f>IF(H34-G34&lt;0,ABS(H34-G34),"                …")</f>
        <v>102195627688</v>
      </c>
    </row>
    <row r="35" spans="1:10" ht="12" customHeight="1">
      <c r="A35" s="70"/>
      <c r="B35" s="7"/>
      <c r="C35" s="36"/>
      <c r="D35" s="62"/>
      <c r="E35" s="62"/>
      <c r="F35" s="58"/>
      <c r="G35" s="10"/>
      <c r="H35" s="10"/>
      <c r="I35" s="10"/>
      <c r="J35" s="10"/>
    </row>
    <row r="36" spans="1:10" s="40" customFormat="1" ht="29.25" customHeight="1">
      <c r="A36" s="79" t="s">
        <v>83</v>
      </c>
      <c r="B36" s="15"/>
      <c r="C36" s="15">
        <f>SUM(C31:C33)</f>
        <v>5516009680</v>
      </c>
      <c r="D36" s="45"/>
      <c r="E36" s="45"/>
      <c r="F36" s="25" t="s">
        <v>17</v>
      </c>
      <c r="G36" s="12"/>
      <c r="H36" s="10">
        <v>31440932218</v>
      </c>
      <c r="I36" s="10"/>
      <c r="J36" s="10"/>
    </row>
    <row r="37" spans="1:10" s="48" customFormat="1" ht="9.75" customHeight="1" thickBot="1">
      <c r="A37" s="90"/>
      <c r="B37" s="91"/>
      <c r="C37" s="91"/>
      <c r="D37" s="80"/>
      <c r="E37" s="80"/>
      <c r="F37" s="83"/>
      <c r="G37" s="84"/>
      <c r="H37" s="85"/>
      <c r="I37" s="92"/>
      <c r="J37" s="92"/>
    </row>
    <row r="38" spans="1:10" ht="14.25" customHeight="1">
      <c r="A38" s="55" t="s">
        <v>78</v>
      </c>
      <c r="B38" s="86" t="s">
        <v>92</v>
      </c>
      <c r="C38" s="36">
        <v>29000000000</v>
      </c>
      <c r="D38" s="45"/>
      <c r="E38" s="45"/>
      <c r="F38" s="51" t="s">
        <v>9</v>
      </c>
      <c r="G38" s="52"/>
      <c r="H38" s="12">
        <v>1442072980</v>
      </c>
      <c r="I38" s="36"/>
      <c r="J38" s="34"/>
    </row>
    <row r="39" spans="1:10" s="9" customFormat="1" ht="14.25" customHeight="1">
      <c r="A39" s="55" t="s">
        <v>90</v>
      </c>
      <c r="B39" s="46"/>
      <c r="C39" s="12"/>
      <c r="D39" s="45"/>
      <c r="E39" s="45"/>
      <c r="F39" s="65"/>
      <c r="G39" s="34"/>
      <c r="H39" s="66"/>
      <c r="I39" s="8"/>
      <c r="J39" s="32"/>
    </row>
    <row r="40" spans="1:10" s="9" customFormat="1" ht="15" customHeight="1">
      <c r="A40" s="55"/>
      <c r="B40" s="46"/>
      <c r="C40" s="46"/>
      <c r="D40" s="46"/>
      <c r="E40" s="45"/>
      <c r="F40" s="75" t="s">
        <v>75</v>
      </c>
      <c r="G40" s="34"/>
      <c r="H40" s="66">
        <f>SUM(H36:H38)</f>
        <v>32883005198</v>
      </c>
      <c r="I40" s="8"/>
      <c r="J40" s="32"/>
    </row>
    <row r="41" spans="1:10" s="9" customFormat="1" ht="14.25" customHeight="1">
      <c r="A41" s="55" t="s">
        <v>78</v>
      </c>
      <c r="B41" s="36">
        <v>75886300000</v>
      </c>
      <c r="C41" s="36">
        <v>26000000000</v>
      </c>
      <c r="D41" s="45" t="str">
        <f>IF(C41-B41&gt;0,ABS(C41-B41),"                …")</f>
        <v>                …</v>
      </c>
      <c r="E41" s="45">
        <f>IF(C41-B41&lt;0,ABS(C41-B41),"                …")</f>
        <v>49886300000</v>
      </c>
      <c r="F41" s="19"/>
      <c r="G41" s="10"/>
      <c r="H41" s="10"/>
      <c r="I41" s="8"/>
      <c r="J41" s="32"/>
    </row>
    <row r="42" spans="1:10" s="9" customFormat="1" ht="14.25" customHeight="1">
      <c r="A42" s="55" t="s">
        <v>91</v>
      </c>
      <c r="B42" s="46"/>
      <c r="C42" s="46"/>
      <c r="D42" s="12"/>
      <c r="E42" s="23"/>
      <c r="F42" s="25" t="s">
        <v>68</v>
      </c>
      <c r="G42" s="53"/>
      <c r="H42" s="53">
        <v>14340432461</v>
      </c>
      <c r="I42" s="8"/>
      <c r="J42" s="32"/>
    </row>
    <row r="43" spans="1:10" s="9" customFormat="1" ht="14.25" customHeight="1">
      <c r="A43" s="55"/>
      <c r="B43" s="12"/>
      <c r="C43" s="36"/>
      <c r="D43" s="45"/>
      <c r="E43" s="45"/>
      <c r="F43" s="88" t="s">
        <v>84</v>
      </c>
      <c r="G43" s="53"/>
      <c r="H43" s="53"/>
      <c r="I43" s="12"/>
      <c r="J43" s="23"/>
    </row>
    <row r="44" spans="1:10" s="9" customFormat="1" ht="14.25" customHeight="1">
      <c r="A44" s="55" t="s">
        <v>93</v>
      </c>
      <c r="B44" s="46">
        <v>30965000000</v>
      </c>
      <c r="C44" s="12">
        <v>10000000000</v>
      </c>
      <c r="D44" s="45" t="str">
        <f>IF(C44-B44&gt;0,ABS(C44-B44),"                …")</f>
        <v>                …</v>
      </c>
      <c r="E44" s="45">
        <f>IF(C44-B44&lt;0,ABS(C44-B44),"                …")</f>
        <v>20965000000</v>
      </c>
      <c r="F44" s="25"/>
      <c r="G44" s="46"/>
      <c r="H44" s="46"/>
      <c r="I44" s="10"/>
      <c r="J44" s="10"/>
    </row>
    <row r="45" spans="1:10" ht="14.25" customHeight="1">
      <c r="A45" s="87" t="s">
        <v>94</v>
      </c>
      <c r="B45" s="46"/>
      <c r="C45" s="46"/>
      <c r="D45" s="46"/>
      <c r="E45" s="45"/>
      <c r="F45" s="25" t="s">
        <v>79</v>
      </c>
      <c r="G45" s="46"/>
      <c r="H45" s="46">
        <v>479228417</v>
      </c>
      <c r="I45" s="10"/>
      <c r="J45" s="10"/>
    </row>
    <row r="46" spans="1:10" ht="14.25" customHeight="1">
      <c r="A46" s="55"/>
      <c r="B46" s="36"/>
      <c r="C46" s="36"/>
      <c r="D46" s="45"/>
      <c r="E46" s="45"/>
      <c r="F46" s="25" t="s">
        <v>87</v>
      </c>
      <c r="G46" s="46"/>
      <c r="H46" s="46"/>
      <c r="I46" s="10"/>
      <c r="J46" s="10"/>
    </row>
    <row r="47" spans="1:10" s="2" customFormat="1" ht="14.25" customHeight="1">
      <c r="A47" s="55"/>
      <c r="B47" s="46"/>
      <c r="C47" s="46"/>
      <c r="D47" s="12"/>
      <c r="E47" s="23"/>
      <c r="F47" s="55" t="s">
        <v>88</v>
      </c>
      <c r="G47" s="46"/>
      <c r="H47" s="46"/>
      <c r="I47" s="10"/>
      <c r="J47" s="10"/>
    </row>
    <row r="48" spans="1:10" ht="7.5" customHeight="1">
      <c r="A48" s="55"/>
      <c r="B48" s="46"/>
      <c r="C48" s="46"/>
      <c r="D48" s="12"/>
      <c r="E48" s="23"/>
      <c r="F48" s="88"/>
      <c r="G48" s="53"/>
      <c r="H48" s="53"/>
      <c r="I48" s="34"/>
      <c r="J48" s="34"/>
    </row>
    <row r="49" spans="1:10" ht="15" customHeight="1">
      <c r="A49" s="76" t="s">
        <v>76</v>
      </c>
      <c r="B49" s="46"/>
      <c r="C49" s="47">
        <f>SUM(C38:C48)</f>
        <v>65000000000</v>
      </c>
      <c r="D49" s="45"/>
      <c r="E49" s="45"/>
      <c r="F49" s="25" t="s">
        <v>19</v>
      </c>
      <c r="G49" s="46"/>
      <c r="H49" s="46">
        <v>9960266529</v>
      </c>
      <c r="I49" s="10"/>
      <c r="J49" s="10"/>
    </row>
    <row r="50" spans="1:10" ht="14.25" customHeight="1">
      <c r="A50" s="25"/>
      <c r="B50" s="12"/>
      <c r="C50" s="12"/>
      <c r="D50" s="12"/>
      <c r="E50" s="40"/>
      <c r="F50" s="89" t="s">
        <v>85</v>
      </c>
      <c r="G50" s="46"/>
      <c r="H50" s="46"/>
      <c r="I50" s="10"/>
      <c r="J50" s="10"/>
    </row>
    <row r="51" spans="1:10" ht="14.25" customHeight="1">
      <c r="A51" s="59"/>
      <c r="B51" s="15"/>
      <c r="C51" s="15"/>
      <c r="D51" s="12"/>
      <c r="F51" s="55" t="s">
        <v>86</v>
      </c>
      <c r="G51" s="46"/>
      <c r="H51" s="46"/>
      <c r="I51" s="10"/>
      <c r="J51" s="10"/>
    </row>
    <row r="52" spans="1:10" ht="5.25" customHeight="1">
      <c r="A52" s="25"/>
      <c r="B52" s="12"/>
      <c r="C52" s="12"/>
      <c r="D52" s="12"/>
      <c r="E52" s="17"/>
      <c r="F52" s="55"/>
      <c r="G52" s="46"/>
      <c r="H52" s="46"/>
      <c r="I52" s="10"/>
      <c r="J52" s="10"/>
    </row>
    <row r="53" spans="1:10" ht="14.25" customHeight="1">
      <c r="A53" s="59"/>
      <c r="B53" s="15"/>
      <c r="C53" s="15"/>
      <c r="D53" s="12"/>
      <c r="F53" s="25" t="s">
        <v>19</v>
      </c>
      <c r="G53" s="46"/>
      <c r="H53" s="46">
        <v>35003089240</v>
      </c>
      <c r="I53" s="10"/>
      <c r="J53" s="10"/>
    </row>
    <row r="54" spans="1:10" ht="14.25" customHeight="1">
      <c r="A54" s="25"/>
      <c r="B54" s="12"/>
      <c r="D54" s="12"/>
      <c r="F54" s="89" t="s">
        <v>96</v>
      </c>
      <c r="G54" s="46"/>
      <c r="H54" s="46"/>
      <c r="I54" s="34"/>
      <c r="J54" s="34"/>
    </row>
    <row r="55" spans="1:10" ht="15" customHeight="1">
      <c r="A55" s="59"/>
      <c r="B55" s="15"/>
      <c r="C55" s="15"/>
      <c r="D55" s="12"/>
      <c r="F55" s="55" t="s">
        <v>97</v>
      </c>
      <c r="G55" s="46"/>
      <c r="H55" s="46"/>
      <c r="I55" s="10"/>
      <c r="J55" s="10"/>
    </row>
    <row r="56" spans="1:10" ht="8.25" customHeight="1">
      <c r="A56" s="59"/>
      <c r="B56" s="15"/>
      <c r="C56" s="15"/>
      <c r="D56" s="12"/>
      <c r="F56" s="25"/>
      <c r="G56" s="46"/>
      <c r="H56" s="46"/>
      <c r="I56" s="10"/>
      <c r="J56" s="10"/>
    </row>
    <row r="57" spans="1:10" ht="15" customHeight="1">
      <c r="A57" s="25"/>
      <c r="B57" s="12"/>
      <c r="C57" s="46"/>
      <c r="D57" s="16"/>
      <c r="F57" s="24" t="s">
        <v>19</v>
      </c>
      <c r="G57" s="46">
        <v>75886300000</v>
      </c>
      <c r="H57" s="46">
        <v>40348045740</v>
      </c>
      <c r="I57" s="10" t="str">
        <f>IF(H57-G57&gt;0,ABS(H57-G57),"                …")</f>
        <v>                …</v>
      </c>
      <c r="J57" s="10">
        <f>IF(H57-G57&lt;0,ABS(H57-G57),"                …")</f>
        <v>35538254260</v>
      </c>
    </row>
    <row r="58" spans="1:10" ht="13.5" customHeight="1">
      <c r="A58" s="25"/>
      <c r="B58" s="12"/>
      <c r="C58" s="46"/>
      <c r="D58" s="16"/>
      <c r="F58" s="89" t="s">
        <v>95</v>
      </c>
      <c r="G58" s="46"/>
      <c r="H58" s="46"/>
      <c r="I58" s="10"/>
      <c r="J58" s="10"/>
    </row>
    <row r="59" spans="1:10" ht="7.5" customHeight="1">
      <c r="A59" s="25"/>
      <c r="B59" s="12"/>
      <c r="C59" s="8"/>
      <c r="D59" s="8"/>
      <c r="F59" s="61"/>
      <c r="G59" s="53"/>
      <c r="H59" s="53"/>
      <c r="I59" s="10"/>
      <c r="J59" s="10"/>
    </row>
    <row r="60" spans="1:10" ht="14.25" customHeight="1">
      <c r="A60" s="26"/>
      <c r="B60" s="15"/>
      <c r="C60" s="15"/>
      <c r="D60" s="15"/>
      <c r="E60" s="23"/>
      <c r="F60" s="89" t="s">
        <v>93</v>
      </c>
      <c r="G60" s="46">
        <v>30965000000</v>
      </c>
      <c r="H60" s="46">
        <v>14570094152</v>
      </c>
      <c r="I60" s="10" t="str">
        <f>IF(H60-G60&gt;0,ABS(H60-G60),"                …")</f>
        <v>                …</v>
      </c>
      <c r="J60" s="10">
        <f>IF(H60-G60&lt;0,ABS(H60-G60),"                …")</f>
        <v>16394905848</v>
      </c>
    </row>
    <row r="61" spans="1:10" ht="13.5" customHeight="1">
      <c r="A61" s="26"/>
      <c r="B61" s="15"/>
      <c r="C61" s="15"/>
      <c r="D61" s="8"/>
      <c r="E61" s="10"/>
      <c r="F61" s="87" t="s">
        <v>98</v>
      </c>
      <c r="G61" s="46"/>
      <c r="H61" s="46"/>
      <c r="I61" s="10"/>
      <c r="J61" s="10"/>
    </row>
    <row r="62" spans="1:10" ht="6.75" customHeight="1">
      <c r="A62" s="26"/>
      <c r="B62" s="15"/>
      <c r="D62" s="8"/>
      <c r="F62" s="24"/>
      <c r="G62" s="46"/>
      <c r="H62" s="46"/>
      <c r="I62" s="10"/>
      <c r="J62" s="10"/>
    </row>
    <row r="63" spans="1:10" ht="13.5" customHeight="1">
      <c r="A63" s="7"/>
      <c r="B63" s="8"/>
      <c r="D63" s="12"/>
      <c r="E63" s="23"/>
      <c r="F63" s="76" t="s">
        <v>81</v>
      </c>
      <c r="G63" s="12"/>
      <c r="H63" s="15">
        <f>SUM(H42:H62)</f>
        <v>114701156539</v>
      </c>
      <c r="I63" s="10"/>
      <c r="J63" s="10"/>
    </row>
    <row r="64" spans="1:10" s="40" customFormat="1" ht="16.5" customHeight="1">
      <c r="A64" s="54"/>
      <c r="B64" s="13"/>
      <c r="C64" s="18"/>
      <c r="D64" s="13"/>
      <c r="E64" s="14"/>
      <c r="F64" s="55"/>
      <c r="G64" s="12"/>
      <c r="H64" s="12"/>
      <c r="I64" s="8"/>
      <c r="J64" s="1"/>
    </row>
    <row r="65" spans="1:10" ht="18" customHeight="1">
      <c r="A65" s="59"/>
      <c r="B65" s="15"/>
      <c r="C65" s="15"/>
      <c r="D65" s="13"/>
      <c r="E65" s="14"/>
      <c r="F65" s="55" t="s">
        <v>24</v>
      </c>
      <c r="G65" s="12">
        <v>6000000000</v>
      </c>
      <c r="H65" s="12">
        <v>6000000000</v>
      </c>
      <c r="I65" s="10" t="str">
        <f>IF(H65-G65&gt;0,ABS(H65-G65),"                …")</f>
        <v>                …</v>
      </c>
      <c r="J65" s="10" t="str">
        <f>IF(H65-G65&lt;0,ABS(H65-G65),"                …")</f>
        <v>                …</v>
      </c>
    </row>
    <row r="66" spans="1:10" ht="5.25" customHeight="1">
      <c r="A66" s="21"/>
      <c r="B66" s="13"/>
      <c r="C66" s="18"/>
      <c r="D66" s="13"/>
      <c r="E66" s="14"/>
      <c r="F66" s="24"/>
      <c r="G66" s="46"/>
      <c r="H66" s="46"/>
      <c r="I66" s="10"/>
      <c r="J66" s="10"/>
    </row>
    <row r="67" spans="1:10" ht="17.25" customHeight="1">
      <c r="A67" s="76" t="s">
        <v>77</v>
      </c>
      <c r="B67" s="13"/>
      <c r="C67" s="15">
        <f>C22+C29+C36+C49</f>
        <v>1709813614241.3198</v>
      </c>
      <c r="D67" s="13"/>
      <c r="E67" s="14"/>
      <c r="F67" s="76" t="s">
        <v>18</v>
      </c>
      <c r="G67" s="15"/>
      <c r="H67" s="15">
        <f>H34+H40+H63+H65</f>
        <v>1679739741049</v>
      </c>
      <c r="I67" s="52"/>
      <c r="J67" s="10"/>
    </row>
    <row r="68" spans="1:10" ht="8.25" customHeight="1">
      <c r="A68" s="76"/>
      <c r="B68" s="13"/>
      <c r="C68" s="73"/>
      <c r="D68" s="13"/>
      <c r="E68" s="14"/>
      <c r="F68" s="76"/>
      <c r="G68" s="15"/>
      <c r="H68" s="15"/>
      <c r="I68" s="52"/>
      <c r="J68" s="10"/>
    </row>
    <row r="69" spans="1:10" s="40" customFormat="1" ht="18.75" customHeight="1">
      <c r="A69" s="69"/>
      <c r="B69" s="15"/>
      <c r="C69" s="73"/>
      <c r="D69" s="13"/>
      <c r="E69" s="14"/>
      <c r="F69" s="55" t="s">
        <v>70</v>
      </c>
      <c r="G69" s="27"/>
      <c r="H69" s="38">
        <v>30073873192.32</v>
      </c>
      <c r="I69" s="12"/>
      <c r="J69" s="10"/>
    </row>
    <row r="70" spans="1:10" s="40" customFormat="1" ht="26.25" customHeight="1">
      <c r="A70" s="54"/>
      <c r="B70" s="13"/>
      <c r="C70" s="18"/>
      <c r="D70" s="13"/>
      <c r="E70" s="14"/>
      <c r="F70" s="55" t="s">
        <v>71</v>
      </c>
      <c r="G70" s="46"/>
      <c r="H70" s="46">
        <v>85165578155.47</v>
      </c>
      <c r="I70" s="12"/>
      <c r="J70" s="10"/>
    </row>
    <row r="71" spans="1:10" s="40" customFormat="1" ht="33.75" customHeight="1">
      <c r="A71" s="54"/>
      <c r="B71" s="13"/>
      <c r="C71" s="18"/>
      <c r="D71" s="13"/>
      <c r="E71" s="14"/>
      <c r="F71" s="67" t="s">
        <v>103</v>
      </c>
      <c r="G71" s="10"/>
      <c r="H71" s="38">
        <v>-1567919217</v>
      </c>
      <c r="I71" s="35"/>
      <c r="J71" s="10"/>
    </row>
    <row r="72" spans="1:10" s="40" customFormat="1" ht="39" customHeight="1">
      <c r="A72" s="54"/>
      <c r="B72" s="13"/>
      <c r="C72" s="18"/>
      <c r="D72" s="13"/>
      <c r="E72" s="14"/>
      <c r="F72" s="68" t="s">
        <v>72</v>
      </c>
      <c r="G72" s="10"/>
      <c r="H72" s="38">
        <v>-45264581000</v>
      </c>
      <c r="I72" s="35"/>
      <c r="J72" s="10"/>
    </row>
    <row r="73" spans="1:10" s="40" customFormat="1" ht="33" customHeight="1">
      <c r="A73" s="54"/>
      <c r="B73" s="13"/>
      <c r="C73" s="18"/>
      <c r="D73" s="13"/>
      <c r="E73" s="14"/>
      <c r="F73" s="67" t="s">
        <v>73</v>
      </c>
      <c r="G73" s="16"/>
      <c r="H73" s="38">
        <v>-6325055779.92</v>
      </c>
      <c r="I73" s="20"/>
      <c r="J73" s="33"/>
    </row>
    <row r="74" spans="1:10" s="40" customFormat="1" ht="25.5" customHeight="1" thickBot="1">
      <c r="A74" s="22"/>
      <c r="B74" s="28"/>
      <c r="C74" s="28"/>
      <c r="D74" s="29"/>
      <c r="E74" s="30"/>
      <c r="F74" s="77" t="s">
        <v>11</v>
      </c>
      <c r="G74" s="31"/>
      <c r="H74" s="31">
        <f>SUM(H69:H73)</f>
        <v>62081895350.87001</v>
      </c>
      <c r="I74" s="31"/>
      <c r="J74" s="37"/>
    </row>
    <row r="76" ht="20.25" customHeight="1"/>
  </sheetData>
  <mergeCells count="6">
    <mergeCell ref="G4:G5"/>
    <mergeCell ref="H4:H5"/>
    <mergeCell ref="A4:A5"/>
    <mergeCell ref="F4:F5"/>
    <mergeCell ref="B4:B5"/>
    <mergeCell ref="C4:C5"/>
  </mergeCells>
  <printOptions horizontalCentered="1"/>
  <pageMargins left="0.5118110236220472" right="0.5118110236220472" top="0.7874015748031497" bottom="0.9055118110236221" header="0.3937007874015748" footer="0.1574803149606299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temp</cp:lastModifiedBy>
  <cp:lastPrinted>2008-04-27T07:06:44Z</cp:lastPrinted>
  <dcterms:created xsi:type="dcterms:W3CDTF">1997-10-17T00:56:56Z</dcterms:created>
  <dcterms:modified xsi:type="dcterms:W3CDTF">2008-04-28T01:48:36Z</dcterms:modified>
  <cp:category/>
  <cp:version/>
  <cp:contentType/>
  <cp:contentStatus/>
</cp:coreProperties>
</file>