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8475" windowHeight="3825" activeTab="0"/>
  </bookViews>
  <sheets>
    <sheet name="現金收支表" sheetId="1" r:id="rId1"/>
  </sheets>
  <definedNames>
    <definedName name="_xlnm.Print_Area" localSheetId="0">'現金收支表'!$A$1:$D$134</definedName>
    <definedName name="_xlnm.Print_Titles" localSheetId="0">'現金收支表'!$1:$5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  <author>林秀鈴</author>
  </authors>
  <commentList>
    <comment ref="B44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95年度審計部淨減列實現數後扣減剔除經費數</t>
        </r>
      </text>
    </comment>
    <comment ref="C40" authorId="1">
      <text>
        <r>
          <rPr>
            <sz val="10"/>
            <rFont val="新細明體"/>
            <family val="1"/>
          </rPr>
          <t>即今年應付借款</t>
        </r>
        <r>
          <rPr>
            <sz val="10"/>
            <rFont val="Times New Roman"/>
            <family val="1"/>
          </rPr>
          <t>--</t>
        </r>
        <r>
          <rPr>
            <sz val="10"/>
            <rFont val="新細明體"/>
            <family val="1"/>
          </rPr>
          <t xml:space="preserve">短期借款之未償還數
減 上年度短期借款未償還數(可查平衡表)
</t>
        </r>
      </text>
    </comment>
    <comment ref="C41" authorId="1">
      <text>
        <r>
          <rPr>
            <sz val="12"/>
            <rFont val="新細明體"/>
            <family val="1"/>
          </rPr>
          <t>各特種基金存放國庫數額,
可查國庫出納終結報告</t>
        </r>
        <r>
          <rPr>
            <sz val="10"/>
            <rFont val="新細明體"/>
            <family val="1"/>
          </rPr>
          <t xml:space="preserve">
</t>
        </r>
      </text>
    </comment>
    <comment ref="C38" authorId="0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審計部審定上年度剔除數(即審核報告所列剔除數)</t>
        </r>
      </text>
    </comment>
    <comment ref="C39" authorId="1">
      <text>
        <r>
          <rPr>
            <sz val="12"/>
            <rFont val="新細明體"/>
            <family val="1"/>
          </rPr>
          <t xml:space="preserve">即本年度國庫券實收金額較上年度實收金額增減數
</t>
        </r>
      </text>
    </comment>
  </commentList>
</comments>
</file>

<file path=xl/sharedStrings.xml><?xml version="1.0" encoding="utf-8"?>
<sst xmlns="http://schemas.openxmlformats.org/spreadsheetml/2006/main" count="175" uniqueCount="133">
  <si>
    <t xml:space="preserve">                    </t>
  </si>
  <si>
    <t xml:space="preserve"> 國務支出</t>
  </si>
  <si>
    <t xml:space="preserve"> 行政支出</t>
  </si>
  <si>
    <t xml:space="preserve"> 立法支出</t>
  </si>
  <si>
    <t xml:space="preserve"> 司法支出</t>
  </si>
  <si>
    <t xml:space="preserve"> 考試支出</t>
  </si>
  <si>
    <t xml:space="preserve"> 監察支出</t>
  </si>
  <si>
    <t xml:space="preserve"> 民政支出</t>
  </si>
  <si>
    <t xml:space="preserve"> 外交支出</t>
  </si>
  <si>
    <t xml:space="preserve"> 財務支出</t>
  </si>
  <si>
    <t xml:space="preserve"> 邊政支出</t>
  </si>
  <si>
    <t xml:space="preserve"> 僑務支出</t>
  </si>
  <si>
    <t xml:space="preserve"> 國防支出</t>
  </si>
  <si>
    <t xml:space="preserve"> 教育支出</t>
  </si>
  <si>
    <t xml:space="preserve"> 科學支出</t>
  </si>
  <si>
    <t xml:space="preserve"> 文化支出</t>
  </si>
  <si>
    <t xml:space="preserve"> 農業支出</t>
  </si>
  <si>
    <t xml:space="preserve"> 工業支出</t>
  </si>
  <si>
    <t xml:space="preserve"> 交通支出</t>
  </si>
  <si>
    <t xml:space="preserve"> 其他經濟服務支出</t>
  </si>
  <si>
    <t xml:space="preserve"> 社會保險支出</t>
  </si>
  <si>
    <t xml:space="preserve"> 社會救助支出</t>
  </si>
  <si>
    <t xml:space="preserve"> 福利服務支出</t>
  </si>
  <si>
    <t xml:space="preserve"> 國民就業支出</t>
  </si>
  <si>
    <t xml:space="preserve"> 醫療保健支出</t>
  </si>
  <si>
    <t xml:space="preserve"> 環境保護支出</t>
  </si>
  <si>
    <t xml:space="preserve"> 社區發展支出</t>
  </si>
  <si>
    <t xml:space="preserve"> 退休撫卹給付支出</t>
  </si>
  <si>
    <t xml:space="preserve"> 退休撫卹業務支出</t>
  </si>
  <si>
    <t xml:space="preserve"> 債務付息支出</t>
  </si>
  <si>
    <t xml:space="preserve"> 還本付息事務支出</t>
  </si>
  <si>
    <t xml:space="preserve"> 專案補助支出</t>
  </si>
  <si>
    <t xml:space="preserve"> 其他支出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</si>
  <si>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</si>
  <si>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</si>
  <si>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</si>
  <si>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</si>
  <si>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</si>
  <si>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</si>
  <si>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</si>
  <si>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</si>
  <si>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</si>
  <si>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</si>
  <si>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</si>
  <si>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</si>
  <si>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</si>
  <si>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</si>
  <si>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</si>
  <si>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</si>
  <si>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</si>
  <si>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</si>
  <si>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</si>
  <si>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</si>
  <si>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</si>
  <si>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</si>
  <si>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</si>
  <si>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</si>
  <si>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中央政府總決算</t>
  </si>
  <si>
    <t>現  金  收  支  表</t>
  </si>
  <si>
    <t xml:space="preserve">小　　　　　計 </t>
  </si>
  <si>
    <t xml:space="preserve">合　　　　　計 </t>
  </si>
  <si>
    <t>總                       計</t>
  </si>
  <si>
    <t xml:space="preserve">收    項        </t>
  </si>
  <si>
    <t>上期結存</t>
  </si>
  <si>
    <t xml:space="preserve"> </t>
  </si>
  <si>
    <t>各機關結存</t>
  </si>
  <si>
    <t>有價證券</t>
  </si>
  <si>
    <t>本期收入</t>
  </si>
  <si>
    <t>稅課收入</t>
  </si>
  <si>
    <t>罰款及賠償收入</t>
  </si>
  <si>
    <t>規費收入</t>
  </si>
  <si>
    <t>財產收入</t>
  </si>
  <si>
    <t>營業盈餘及事業收入</t>
  </si>
  <si>
    <t>捐獻及贈與收入</t>
  </si>
  <si>
    <t>其他收入</t>
  </si>
  <si>
    <t>暫收款</t>
  </si>
  <si>
    <t>代收款</t>
  </si>
  <si>
    <t>保管款</t>
  </si>
  <si>
    <t>預收款</t>
  </si>
  <si>
    <t>國庫券</t>
  </si>
  <si>
    <t>修正增減數</t>
  </si>
  <si>
    <t xml:space="preserve">審計部修正上年度決算淨減列歲出實現數   </t>
  </si>
  <si>
    <t>收     項     合     計</t>
  </si>
  <si>
    <t>本期支出</t>
  </si>
  <si>
    <t>押金</t>
  </si>
  <si>
    <t>暫付款</t>
  </si>
  <si>
    <t>材料</t>
  </si>
  <si>
    <t>退還以前年度歲入</t>
  </si>
  <si>
    <t>本期結存</t>
  </si>
  <si>
    <t>國庫結存</t>
  </si>
  <si>
    <t>付     項     合     計</t>
  </si>
  <si>
    <t>單位：新臺幣元</t>
  </si>
  <si>
    <t xml:space="preserve">歲入實現數─本年度部分    </t>
  </si>
  <si>
    <t xml:space="preserve">歲入實現數─以前年度部分  </t>
  </si>
  <si>
    <t>債務之舉借</t>
  </si>
  <si>
    <t>收回剔除經費</t>
  </si>
  <si>
    <t>特種基金保管款</t>
  </si>
  <si>
    <t>短期借款</t>
  </si>
  <si>
    <t xml:space="preserve">   五區國稅局等註銷歲入待納庫款    </t>
  </si>
  <si>
    <t xml:space="preserve">歲出實現數─本年度部分    </t>
  </si>
  <si>
    <t xml:space="preserve">歲出實現數─以前年度部分      </t>
  </si>
  <si>
    <t>債務之償還</t>
  </si>
  <si>
    <t>國軍老舊眷村改建特別決算以前年度收入</t>
  </si>
  <si>
    <t xml:space="preserve">審計部修正上年度決算淨增列歲入實現數 </t>
  </si>
  <si>
    <r>
      <t>付</t>
    </r>
    <r>
      <rPr>
        <b/>
        <sz val="14"/>
        <rFont val="Times New Roman"/>
        <family val="1"/>
      </rPr>
      <t xml:space="preserve">    </t>
    </r>
    <r>
      <rPr>
        <b/>
        <sz val="14"/>
        <rFont val="華康中黑體(P)"/>
        <family val="1"/>
      </rPr>
      <t>項</t>
    </r>
  </si>
  <si>
    <t>其他支出</t>
  </si>
  <si>
    <t>國軍老舊眷村改建特別決算以前年度支出</t>
  </si>
  <si>
    <t>基隆河整體治理計畫（前期計畫）特別決算以前年度支出</t>
  </si>
  <si>
    <r>
      <t>擴大公共建設投資計畫特別決算
（</t>
    </r>
    <r>
      <rPr>
        <sz val="11"/>
        <rFont val="Times New Roman"/>
        <family val="1"/>
      </rPr>
      <t>94</t>
    </r>
    <r>
      <rPr>
        <sz val="11"/>
        <rFont val="新細明體"/>
        <family val="1"/>
      </rPr>
      <t>年度）以前年度支出</t>
    </r>
  </si>
  <si>
    <r>
      <t>各機關結存</t>
    </r>
    <r>
      <rPr>
        <sz val="9"/>
        <rFont val="新細明體"/>
        <family val="1"/>
      </rPr>
      <t xml:space="preserve"> (註1)</t>
    </r>
  </si>
  <si>
    <r>
      <t>有價證券</t>
    </r>
    <r>
      <rPr>
        <sz val="9"/>
        <rFont val="新細明體"/>
        <family val="1"/>
      </rPr>
      <t xml:space="preserve"> (註2)</t>
    </r>
  </si>
  <si>
    <t>海岸巡防總局及所屬補列材料</t>
  </si>
  <si>
    <t>海洋巡防總局註銷材料</t>
  </si>
  <si>
    <r>
      <t xml:space="preserve">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97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</si>
  <si>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0"/>
      </rPr>
      <t>目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0"/>
      </rPr>
      <t xml:space="preserve">及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 xml:space="preserve">摘    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0"/>
      </rPr>
      <t xml:space="preserve">要 </t>
    </r>
  </si>
  <si>
    <r>
      <t>金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新細明體"/>
        <family val="0"/>
      </rPr>
      <t>額</t>
    </r>
  </si>
  <si>
    <r>
      <t>國庫結存</t>
    </r>
  </si>
  <si>
    <r>
      <t>罰款</t>
    </r>
    <r>
      <rPr>
        <sz val="12"/>
        <rFont val="新細明體"/>
        <family val="0"/>
      </rPr>
      <t>及賠償收入</t>
    </r>
  </si>
  <si>
    <r>
      <t>擴大公共建設投資計畫特別決算（</t>
    </r>
    <r>
      <rPr>
        <sz val="12"/>
        <rFont val="Times New Roman"/>
        <family val="1"/>
      </rPr>
      <t>95</t>
    </r>
    <r>
      <rPr>
        <sz val="12"/>
        <rFont val="新細明體"/>
        <family val="0"/>
      </rPr>
      <t>年度）</t>
    </r>
  </si>
  <si>
    <r>
      <t>擴大公共建設投資計畫特別決算（</t>
    </r>
    <r>
      <rPr>
        <sz val="12"/>
        <rFont val="Times New Roman"/>
        <family val="1"/>
      </rPr>
      <t>96</t>
    </r>
    <r>
      <rPr>
        <sz val="12"/>
        <rFont val="新細明體"/>
        <family val="0"/>
      </rPr>
      <t>年度）</t>
    </r>
  </si>
  <si>
    <r>
      <t>易淹水地區水患治理計畫第</t>
    </r>
    <r>
      <rPr>
        <sz val="12"/>
        <rFont val="Times New Roman"/>
        <family val="1"/>
      </rPr>
      <t>1</t>
    </r>
    <r>
      <rPr>
        <sz val="12"/>
        <rFont val="新細明體"/>
        <family val="0"/>
      </rPr>
      <t>期特別決算</t>
    </r>
  </si>
  <si>
    <r>
      <t>擴大公共建設投資計畫特別決算（</t>
    </r>
    <r>
      <rPr>
        <sz val="12"/>
        <rFont val="Times New Roman"/>
        <family val="1"/>
      </rPr>
      <t>97</t>
    </r>
    <r>
      <rPr>
        <sz val="12"/>
        <rFont val="新細明體"/>
        <family val="0"/>
      </rPr>
      <t>年度）</t>
    </r>
  </si>
  <si>
    <r>
      <t>擴大公共建設投資計畫特別決算（</t>
    </r>
    <r>
      <rPr>
        <sz val="12"/>
        <rFont val="Times New Roman"/>
        <family val="1"/>
      </rPr>
      <t>97</t>
    </r>
    <r>
      <rPr>
        <sz val="12"/>
        <rFont val="新細明體"/>
        <family val="0"/>
      </rPr>
      <t>年度）收入</t>
    </r>
  </si>
  <si>
    <t>臺灣省北區及南區國稅局增列歲入待納庫款</t>
  </si>
  <si>
    <t>原住民族委員會、內政部、警政署及所屬、外交部、國防部所屬、國立臺灣藝術教育館及調查局註銷經費賸餘待納庫款</t>
  </si>
  <si>
    <t xml:space="preserve">新聞局、大陸委員會、警政署、外交部、國防部、國際貿易局及所屬以及臺灣省政府註銷押金  </t>
  </si>
  <si>
    <t>國軍退除役官兵輔導委員會註銷應收剔除經費</t>
  </si>
  <si>
    <t>退休撫卹業務支出</t>
  </si>
  <si>
    <r>
      <t>擴大公共建設投資計畫特別決算
（</t>
    </r>
    <r>
      <rPr>
        <sz val="11"/>
        <rFont val="Times New Roman"/>
        <family val="1"/>
      </rPr>
      <t>95</t>
    </r>
    <r>
      <rPr>
        <sz val="11"/>
        <rFont val="新細明體"/>
        <family val="1"/>
      </rPr>
      <t>年度）以前年度支出</t>
    </r>
  </si>
  <si>
    <r>
      <t>擴大公共建設投資計畫特別決算
（</t>
    </r>
    <r>
      <rPr>
        <sz val="11"/>
        <rFont val="Times New Roman"/>
        <family val="1"/>
      </rPr>
      <t>97</t>
    </r>
    <r>
      <rPr>
        <sz val="11"/>
        <rFont val="新細明體"/>
        <family val="1"/>
      </rPr>
      <t>年度）支出</t>
    </r>
  </si>
  <si>
    <t>石門水庫及其集水區整治計畫第1期特別決算支出</t>
  </si>
  <si>
    <t>易淹水地區水患治理計畫第１期
特別決算以前年度支出</t>
  </si>
  <si>
    <r>
      <t>擴大公共建設投資計畫特別決算
（</t>
    </r>
    <r>
      <rPr>
        <sz val="11"/>
        <rFont val="Times New Roman"/>
        <family val="1"/>
      </rPr>
      <t>96</t>
    </r>
    <r>
      <rPr>
        <sz val="11"/>
        <rFont val="新細明體"/>
        <family val="1"/>
      </rPr>
      <t>年度）以前年度支出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</si>
</sst>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  <numFmt numFmtId="179" formatCode="0.000000000_);[Red]\(0.000000000\)"/>
    <numFmt numFmtId="180" formatCode="#,##0.00_);[Red]\(#,##0.00\)"/>
    <numFmt numFmtId="181" formatCode="0.000_);[Red]\(0.000\)"/>
    <numFmt numFmtId="182" formatCode="#,##0.00;\-#,##0.00;&quot;…&quot;"/>
    <numFmt numFmtId="183" formatCode="#,##0.00_ ;[Red]\-#,##0.00\ "/>
  </numFmts>
  <fonts count="17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華康中黑體(P)"/>
      <family val="1"/>
    </font>
    <font>
      <b/>
      <sz val="14"/>
      <name val="Times New Roman"/>
      <family val="1"/>
    </font>
    <font>
      <b/>
      <u val="single"/>
      <sz val="20"/>
      <name val="細明體"/>
      <family val="3"/>
    </font>
    <font>
      <b/>
      <sz val="12"/>
      <name val="新細明體"/>
      <family val="0"/>
    </font>
    <font>
      <sz val="11"/>
      <name val="新細明體"/>
      <family val="1"/>
    </font>
    <font>
      <b/>
      <sz val="14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b/>
      <u val="single"/>
      <sz val="24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>
      <alignment/>
    </xf>
    <xf numFmtId="177" fontId="1" fillId="0" borderId="0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1" fillId="0" borderId="3" xfId="0" applyNumberFormat="1" applyFont="1" applyBorder="1" applyAlignment="1">
      <alignment vertical="center"/>
    </xf>
    <xf numFmtId="177" fontId="1" fillId="0" borderId="4" xfId="0" applyNumberFormat="1" applyFont="1" applyBorder="1" applyAlignment="1">
      <alignment vertical="center"/>
    </xf>
    <xf numFmtId="0" fontId="9" fillId="0" borderId="5" xfId="0" applyFont="1" applyBorder="1" applyAlignment="1" quotePrefix="1">
      <alignment horizontal="center"/>
    </xf>
    <xf numFmtId="177" fontId="1" fillId="0" borderId="3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4" fillId="0" borderId="6" xfId="0" applyFont="1" applyBorder="1" applyAlignment="1" quotePrefix="1">
      <alignment horizontal="left" vertical="center"/>
    </xf>
    <xf numFmtId="177" fontId="3" fillId="0" borderId="7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 indent="2"/>
    </xf>
    <xf numFmtId="0" fontId="8" fillId="0" borderId="9" xfId="0" applyFont="1" applyBorder="1" applyAlignment="1" quotePrefix="1">
      <alignment horizontal="left" vertical="center" indent="2"/>
    </xf>
    <xf numFmtId="0" fontId="8" fillId="0" borderId="9" xfId="0" applyFont="1" applyBorder="1" applyAlignment="1">
      <alignment horizontal="left" vertical="center" indent="2"/>
    </xf>
    <xf numFmtId="43" fontId="10" fillId="0" borderId="0" xfId="15" applyFont="1" applyAlignment="1">
      <alignment/>
    </xf>
    <xf numFmtId="182" fontId="1" fillId="0" borderId="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177" fontId="13" fillId="0" borderId="4" xfId="0" applyNumberFormat="1" applyFont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wrapText="1" indent="3"/>
    </xf>
    <xf numFmtId="0" fontId="8" fillId="0" borderId="9" xfId="0" applyFont="1" applyBorder="1" applyAlignment="1" quotePrefix="1">
      <alignment horizontal="left" vertical="center" wrapText="1" indent="3"/>
    </xf>
    <xf numFmtId="0" fontId="9" fillId="0" borderId="5" xfId="0" applyFont="1" applyBorder="1" applyAlignment="1">
      <alignment horizontal="center"/>
    </xf>
    <xf numFmtId="177" fontId="3" fillId="0" borderId="1" xfId="0" applyNumberFormat="1" applyFont="1" applyFill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8" fillId="0" borderId="9" xfId="0" applyFont="1" applyFill="1" applyBorder="1" applyAlignment="1" quotePrefix="1">
      <alignment horizontal="left" vertical="center" indent="2"/>
    </xf>
    <xf numFmtId="177" fontId="1" fillId="0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 indent="3"/>
    </xf>
    <xf numFmtId="0" fontId="8" fillId="0" borderId="9" xfId="0" applyFont="1" applyFill="1" applyBorder="1" applyAlignment="1" quotePrefix="1">
      <alignment horizontal="left" vertical="center" wrapText="1" indent="3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 quotePrefix="1">
      <alignment horizontal="left" vertical="center" indent="2"/>
    </xf>
    <xf numFmtId="0" fontId="0" fillId="0" borderId="9" xfId="0" applyFont="1" applyBorder="1" applyAlignment="1" quotePrefix="1">
      <alignment horizontal="left" vertical="center" indent="3"/>
    </xf>
    <xf numFmtId="0" fontId="0" fillId="0" borderId="9" xfId="0" applyFont="1" applyBorder="1" applyAlignment="1">
      <alignment horizontal="left" vertical="center" indent="3"/>
    </xf>
    <xf numFmtId="177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 vertical="center" wrapText="1" indent="3"/>
    </xf>
    <xf numFmtId="0" fontId="0" fillId="0" borderId="5" xfId="0" applyFont="1" applyBorder="1" applyAlignment="1">
      <alignment horizontal="left" vertical="center" wrapText="1" indent="3"/>
    </xf>
    <xf numFmtId="0" fontId="0" fillId="0" borderId="15" xfId="0" applyFont="1" applyBorder="1" applyAlignment="1">
      <alignment horizontal="left" vertical="center" wrapText="1" indent="2"/>
    </xf>
    <xf numFmtId="0" fontId="0" fillId="0" borderId="9" xfId="0" applyFont="1" applyBorder="1" applyAlignment="1">
      <alignment horizontal="left" vertical="center" wrapText="1" indent="2"/>
    </xf>
    <xf numFmtId="0" fontId="0" fillId="0" borderId="9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5" xfId="0" applyFont="1" applyBorder="1" applyAlignment="1" quotePrefix="1">
      <alignment horizontal="left" vertical="center" indent="3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43" fontId="0" fillId="0" borderId="0" xfId="15" applyFont="1" applyAlignment="1">
      <alignment/>
    </xf>
    <xf numFmtId="176" fontId="0" fillId="0" borderId="0" xfId="15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43" fontId="0" fillId="0" borderId="0" xfId="15" applyFont="1" applyAlignment="1">
      <alignment/>
    </xf>
    <xf numFmtId="43" fontId="0" fillId="0" borderId="0" xfId="15" applyFont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Font="1" applyBorder="1" applyAlignment="1">
      <alignment vertical="top"/>
    </xf>
    <xf numFmtId="43" fontId="0" fillId="0" borderId="0" xfId="15" applyFont="1" applyFill="1" applyBorder="1" applyAlignment="1">
      <alignment vertical="top"/>
    </xf>
    <xf numFmtId="43" fontId="0" fillId="0" borderId="0" xfId="15" applyFont="1" applyFill="1" applyAlignment="1">
      <alignment/>
    </xf>
    <xf numFmtId="43" fontId="7" fillId="0" borderId="0" xfId="15" applyFont="1" applyAlignment="1">
      <alignment/>
    </xf>
    <xf numFmtId="177" fontId="1" fillId="0" borderId="4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43" fontId="0" fillId="0" borderId="0" xfId="15" applyFont="1" applyBorder="1" applyAlignment="1">
      <alignment horizontal="right"/>
    </xf>
    <xf numFmtId="177" fontId="1" fillId="0" borderId="0" xfId="0" applyNumberFormat="1" applyFont="1" applyBorder="1" applyAlignment="1">
      <alignment horizontal="right" vertical="center"/>
    </xf>
    <xf numFmtId="43" fontId="0" fillId="0" borderId="0" xfId="15" applyFont="1" applyAlignment="1">
      <alignment horizontal="right"/>
    </xf>
    <xf numFmtId="0" fontId="8" fillId="0" borderId="15" xfId="0" applyFont="1" applyBorder="1" applyAlignment="1">
      <alignment horizontal="left" vertical="center" indent="2"/>
    </xf>
    <xf numFmtId="177" fontId="1" fillId="0" borderId="11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82" fontId="1" fillId="0" borderId="3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47625</xdr:rowOff>
    </xdr:from>
    <xdr:ext cx="7239000" cy="723900"/>
    <xdr:sp>
      <xdr:nvSpPr>
        <xdr:cNvPr id="1" name="TextBox 1"/>
        <xdr:cNvSpPr txBox="1">
          <a:spLocks noChangeArrowheads="1"/>
        </xdr:cNvSpPr>
      </xdr:nvSpPr>
      <xdr:spPr>
        <a:xfrm>
          <a:off x="0" y="44415075"/>
          <a:ext cx="72390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註：1.各機關結存232,566,274,783.42元，係各機關歲入結存248,459,886,384.66元，加各機關經費結存64,791,640,759.22元，
           扣減存放國庫存款戶80,685,252,360.46元後之數額。
        2.有價證券17,923,724,747元，加計應收性質之有價證券22,018,889元，合共17,945,743,636元，與平衡表「有價證券」
           金額一致。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showGridLines="0" tabSelected="1" zoomScale="90" zoomScaleNormal="90" zoomScaleSheetLayoutView="75" workbookViewId="0" topLeftCell="A1">
      <selection activeCell="A121" sqref="A121"/>
    </sheetView>
  </sheetViews>
  <sheetFormatPr defaultColWidth="9.00390625" defaultRowHeight="16.5"/>
  <cols>
    <col min="1" max="1" width="33.50390625" style="42" customWidth="1"/>
    <col min="2" max="2" width="20.00390625" style="42" customWidth="1"/>
    <col min="3" max="3" width="19.75390625" style="42" customWidth="1"/>
    <col min="4" max="4" width="20.625" style="42" customWidth="1"/>
    <col min="5" max="5" width="5.50390625" style="69" customWidth="1"/>
    <col min="6" max="6" width="19.75390625" style="42" customWidth="1"/>
    <col min="7" max="7" width="15.375" style="42" customWidth="1"/>
    <col min="8" max="8" width="22.625" style="42" customWidth="1"/>
    <col min="9" max="9" width="18.625" style="42" customWidth="1"/>
    <col min="10" max="16384" width="9.00390625" style="42" customWidth="1"/>
  </cols>
  <sheetData>
    <row r="1" spans="1:4" ht="27.75">
      <c r="A1" s="87" t="s">
        <v>57</v>
      </c>
      <c r="B1" s="87"/>
      <c r="C1" s="87"/>
      <c r="D1" s="87"/>
    </row>
    <row r="2" spans="1:4" ht="32.25">
      <c r="A2" s="88" t="s">
        <v>58</v>
      </c>
      <c r="B2" s="88"/>
      <c r="C2" s="88"/>
      <c r="D2" s="88"/>
    </row>
    <row r="3" spans="2:4" ht="24" customHeight="1" thickBot="1">
      <c r="B3" s="27" t="s">
        <v>113</v>
      </c>
      <c r="C3" s="43"/>
      <c r="D3" s="28" t="s">
        <v>91</v>
      </c>
    </row>
    <row r="4" spans="1:5" s="44" customFormat="1" ht="25.5" customHeight="1">
      <c r="A4" s="85" t="s">
        <v>114</v>
      </c>
      <c r="B4" s="89" t="s">
        <v>115</v>
      </c>
      <c r="C4" s="90"/>
      <c r="D4" s="90"/>
      <c r="E4" s="65"/>
    </row>
    <row r="5" spans="1:4" ht="25.5" customHeight="1">
      <c r="A5" s="86"/>
      <c r="B5" s="45" t="s">
        <v>59</v>
      </c>
      <c r="C5" s="45" t="s">
        <v>60</v>
      </c>
      <c r="D5" s="46" t="s">
        <v>61</v>
      </c>
    </row>
    <row r="6" spans="1:4" ht="30" customHeight="1">
      <c r="A6" s="11" t="s">
        <v>62</v>
      </c>
      <c r="B6" s="12"/>
      <c r="C6" s="13" t="s">
        <v>0</v>
      </c>
      <c r="D6" s="14"/>
    </row>
    <row r="7" spans="1:4" ht="31.5" customHeight="1">
      <c r="A7" s="15" t="s">
        <v>63</v>
      </c>
      <c r="B7" s="16" t="s">
        <v>64</v>
      </c>
      <c r="C7" s="16" t="s">
        <v>64</v>
      </c>
      <c r="D7" s="17">
        <f>SUM(C8:C10)</f>
        <v>338638646148.03</v>
      </c>
    </row>
    <row r="8" spans="1:4" ht="21.75" customHeight="1">
      <c r="A8" s="47" t="s">
        <v>116</v>
      </c>
      <c r="B8" s="5" t="s">
        <v>0</v>
      </c>
      <c r="C8" s="5">
        <v>62081895350.87</v>
      </c>
      <c r="D8" s="6"/>
    </row>
    <row r="9" spans="1:4" ht="21.75" customHeight="1">
      <c r="A9" s="47" t="s">
        <v>65</v>
      </c>
      <c r="B9" s="5" t="s">
        <v>0</v>
      </c>
      <c r="C9" s="5">
        <v>260837854484.16</v>
      </c>
      <c r="D9" s="6"/>
    </row>
    <row r="10" spans="1:4" ht="21.75" customHeight="1">
      <c r="A10" s="48" t="s">
        <v>66</v>
      </c>
      <c r="B10" s="5" t="s">
        <v>0</v>
      </c>
      <c r="C10" s="5">
        <v>15718896313</v>
      </c>
      <c r="D10" s="6"/>
    </row>
    <row r="11" spans="1:4" ht="11.25" customHeight="1">
      <c r="A11" s="48"/>
      <c r="B11" s="5"/>
      <c r="C11" s="5"/>
      <c r="D11" s="6"/>
    </row>
    <row r="12" spans="1:4" ht="25.5" customHeight="1">
      <c r="A12" s="15" t="s">
        <v>67</v>
      </c>
      <c r="B12" s="16" t="s">
        <v>0</v>
      </c>
      <c r="C12" s="16" t="s">
        <v>0</v>
      </c>
      <c r="D12" s="17">
        <f>SUM(C13:C50)</f>
        <v>1781441378243.0098</v>
      </c>
    </row>
    <row r="13" spans="1:4" ht="31.5" customHeight="1">
      <c r="A13" s="48" t="s">
        <v>92</v>
      </c>
      <c r="B13" s="5" t="s">
        <v>0</v>
      </c>
      <c r="C13" s="5">
        <f>SUM(B14:B20)</f>
        <v>1618322735614.2598</v>
      </c>
      <c r="D13" s="6"/>
    </row>
    <row r="14" spans="1:4" ht="21" customHeight="1">
      <c r="A14" s="49" t="s">
        <v>68</v>
      </c>
      <c r="B14" s="5">
        <v>1242941809809</v>
      </c>
      <c r="C14" s="5" t="s">
        <v>0</v>
      </c>
      <c r="D14" s="6"/>
    </row>
    <row r="15" spans="1:4" ht="21" customHeight="1">
      <c r="A15" s="49" t="s">
        <v>69</v>
      </c>
      <c r="B15" s="5">
        <v>26137711505.9</v>
      </c>
      <c r="C15" s="5" t="s">
        <v>0</v>
      </c>
      <c r="D15" s="6"/>
    </row>
    <row r="16" spans="1:4" ht="21" customHeight="1">
      <c r="A16" s="49" t="s">
        <v>70</v>
      </c>
      <c r="B16" s="8">
        <v>54950797706</v>
      </c>
      <c r="C16" s="5" t="s">
        <v>0</v>
      </c>
      <c r="D16" s="6"/>
    </row>
    <row r="17" spans="1:4" ht="21" customHeight="1">
      <c r="A17" s="49" t="s">
        <v>71</v>
      </c>
      <c r="B17" s="8">
        <v>39148578585</v>
      </c>
      <c r="C17" s="5" t="s">
        <v>0</v>
      </c>
      <c r="D17" s="6"/>
    </row>
    <row r="18" spans="1:4" ht="21" customHeight="1">
      <c r="A18" s="49" t="s">
        <v>72</v>
      </c>
      <c r="B18" s="8">
        <v>234693065132.18</v>
      </c>
      <c r="C18" s="5" t="s">
        <v>0</v>
      </c>
      <c r="D18" s="6"/>
    </row>
    <row r="19" spans="1:4" ht="21" customHeight="1">
      <c r="A19" s="49" t="s">
        <v>73</v>
      </c>
      <c r="B19" s="8">
        <v>3291686</v>
      </c>
      <c r="C19" s="5" t="s">
        <v>0</v>
      </c>
      <c r="D19" s="6"/>
    </row>
    <row r="20" spans="1:4" ht="21" customHeight="1">
      <c r="A20" s="49" t="s">
        <v>74</v>
      </c>
      <c r="B20" s="8">
        <v>20447481190.18</v>
      </c>
      <c r="C20" s="5" t="s">
        <v>0</v>
      </c>
      <c r="D20" s="6"/>
    </row>
    <row r="21" spans="1:4" ht="37.5" customHeight="1">
      <c r="A21" s="48" t="s">
        <v>93</v>
      </c>
      <c r="B21" s="8"/>
      <c r="C21" s="5">
        <f>SUM(B22:B26)</f>
        <v>14737350604.1</v>
      </c>
      <c r="D21" s="6"/>
    </row>
    <row r="22" spans="1:4" ht="21" customHeight="1">
      <c r="A22" s="50" t="s">
        <v>117</v>
      </c>
      <c r="B22" s="8">
        <v>905697817</v>
      </c>
      <c r="C22" s="5"/>
      <c r="D22" s="6"/>
    </row>
    <row r="23" spans="1:4" ht="21" customHeight="1">
      <c r="A23" s="50" t="s">
        <v>70</v>
      </c>
      <c r="B23" s="8">
        <v>373742076</v>
      </c>
      <c r="C23" s="5"/>
      <c r="D23" s="6"/>
    </row>
    <row r="24" spans="1:4" ht="21" customHeight="1">
      <c r="A24" s="49" t="s">
        <v>71</v>
      </c>
      <c r="B24" s="8">
        <f>787223734+435853846</f>
        <v>1223077580</v>
      </c>
      <c r="C24" s="5" t="s">
        <v>0</v>
      </c>
      <c r="D24" s="6"/>
    </row>
    <row r="25" spans="1:4" ht="21" customHeight="1">
      <c r="A25" s="49" t="s">
        <v>72</v>
      </c>
      <c r="B25" s="51">
        <v>11941446868.1</v>
      </c>
      <c r="C25" s="5" t="s">
        <v>0</v>
      </c>
      <c r="D25" s="18"/>
    </row>
    <row r="26" spans="1:4" ht="21" customHeight="1">
      <c r="A26" s="49" t="s">
        <v>74</v>
      </c>
      <c r="B26" s="8">
        <f>293371960+14303</f>
        <v>293386263</v>
      </c>
      <c r="C26" s="5"/>
      <c r="D26" s="6"/>
    </row>
    <row r="27" spans="1:5" s="52" customFormat="1" ht="37.5" customHeight="1">
      <c r="A27" s="47" t="s">
        <v>94</v>
      </c>
      <c r="B27" s="8"/>
      <c r="C27" s="5">
        <f>SUM(B28:B31)</f>
        <v>120438241076</v>
      </c>
      <c r="D27" s="6"/>
      <c r="E27" s="70"/>
    </row>
    <row r="28" spans="1:4" ht="40.5" customHeight="1">
      <c r="A28" s="53" t="s">
        <v>118</v>
      </c>
      <c r="B28" s="8">
        <v>10000000000</v>
      </c>
      <c r="C28" s="5"/>
      <c r="D28" s="6"/>
    </row>
    <row r="29" spans="1:5" s="52" customFormat="1" ht="40.5" customHeight="1">
      <c r="A29" s="53" t="s">
        <v>119</v>
      </c>
      <c r="B29" s="8">
        <v>39918962837</v>
      </c>
      <c r="C29" s="5"/>
      <c r="D29" s="6"/>
      <c r="E29" s="70"/>
    </row>
    <row r="30" spans="1:5" s="52" customFormat="1" ht="40.5" customHeight="1">
      <c r="A30" s="53" t="s">
        <v>120</v>
      </c>
      <c r="B30" s="8">
        <v>5000000000</v>
      </c>
      <c r="C30" s="5"/>
      <c r="D30" s="6"/>
      <c r="E30" s="70"/>
    </row>
    <row r="31" spans="1:5" s="52" customFormat="1" ht="40.5" customHeight="1" thickBot="1">
      <c r="A31" s="54" t="s">
        <v>121</v>
      </c>
      <c r="B31" s="9">
        <v>65519278239</v>
      </c>
      <c r="C31" s="10"/>
      <c r="D31" s="19"/>
      <c r="E31" s="70"/>
    </row>
    <row r="32" spans="1:5" s="52" customFormat="1" ht="39.75" customHeight="1">
      <c r="A32" s="55" t="s">
        <v>102</v>
      </c>
      <c r="B32" s="30"/>
      <c r="C32" s="30">
        <v>8423176478</v>
      </c>
      <c r="D32" s="31"/>
      <c r="E32" s="70"/>
    </row>
    <row r="33" spans="1:5" s="52" customFormat="1" ht="36" customHeight="1">
      <c r="A33" s="56" t="s">
        <v>122</v>
      </c>
      <c r="B33" s="8"/>
      <c r="C33" s="8">
        <v>12006610</v>
      </c>
      <c r="D33" s="6"/>
      <c r="E33" s="70"/>
    </row>
    <row r="34" spans="1:5" s="52" customFormat="1" ht="25.5" customHeight="1">
      <c r="A34" s="48" t="s">
        <v>78</v>
      </c>
      <c r="B34" s="8" t="s">
        <v>0</v>
      </c>
      <c r="C34" s="26">
        <v>86332409</v>
      </c>
      <c r="D34" s="6"/>
      <c r="E34" s="70"/>
    </row>
    <row r="35" spans="1:5" s="52" customFormat="1" ht="25.5" customHeight="1">
      <c r="A35" s="48" t="s">
        <v>75</v>
      </c>
      <c r="B35" s="8" t="s">
        <v>0</v>
      </c>
      <c r="C35" s="26">
        <v>2720562815</v>
      </c>
      <c r="D35" s="6"/>
      <c r="E35" s="70"/>
    </row>
    <row r="36" spans="1:5" s="52" customFormat="1" ht="25.5" customHeight="1">
      <c r="A36" s="48" t="s">
        <v>77</v>
      </c>
      <c r="B36" s="8" t="s">
        <v>0</v>
      </c>
      <c r="C36" s="26">
        <f>-9338341340.53+746443992</f>
        <v>-8591897348.53</v>
      </c>
      <c r="D36" s="29"/>
      <c r="E36" s="70"/>
    </row>
    <row r="37" spans="1:5" s="52" customFormat="1" ht="25.5" customHeight="1">
      <c r="A37" s="48" t="s">
        <v>76</v>
      </c>
      <c r="B37" s="8" t="s">
        <v>0</v>
      </c>
      <c r="C37" s="26">
        <v>-36767359086.97</v>
      </c>
      <c r="D37" s="6"/>
      <c r="E37" s="70"/>
    </row>
    <row r="38" spans="1:5" s="58" customFormat="1" ht="25.5" customHeight="1">
      <c r="A38" s="57" t="s">
        <v>95</v>
      </c>
      <c r="B38" s="8" t="s">
        <v>0</v>
      </c>
      <c r="C38" s="8">
        <v>2638244</v>
      </c>
      <c r="D38" s="39"/>
      <c r="E38" s="71"/>
    </row>
    <row r="39" spans="1:5" s="52" customFormat="1" ht="25.5" customHeight="1">
      <c r="A39" s="47" t="s">
        <v>79</v>
      </c>
      <c r="B39" s="5"/>
      <c r="C39" s="26">
        <v>78166134144</v>
      </c>
      <c r="D39" s="6"/>
      <c r="E39" s="70"/>
    </row>
    <row r="40" spans="1:4" ht="25.5" customHeight="1">
      <c r="A40" s="47" t="s">
        <v>97</v>
      </c>
      <c r="B40" s="5"/>
      <c r="C40" s="26">
        <f>25000000000-37000000000-15000000000</f>
        <v>-27000000000</v>
      </c>
      <c r="D40" s="6"/>
    </row>
    <row r="41" spans="1:5" s="52" customFormat="1" ht="25.5" customHeight="1">
      <c r="A41" s="47" t="s">
        <v>96</v>
      </c>
      <c r="B41" s="8"/>
      <c r="C41" s="26">
        <v>-5682531897</v>
      </c>
      <c r="D41" s="6"/>
      <c r="E41" s="70"/>
    </row>
    <row r="42" spans="1:5" s="52" customFormat="1" ht="35.25" customHeight="1">
      <c r="A42" s="48" t="s">
        <v>80</v>
      </c>
      <c r="B42" s="8"/>
      <c r="C42" s="26">
        <f>SUM(B43:B51)</f>
        <v>16573988581.15</v>
      </c>
      <c r="D42" s="6"/>
      <c r="E42" s="70"/>
    </row>
    <row r="43" spans="1:5" s="59" customFormat="1" ht="42.75" customHeight="1">
      <c r="A43" s="33" t="s">
        <v>103</v>
      </c>
      <c r="B43" s="84">
        <v>2229602624.1</v>
      </c>
      <c r="C43" s="5" t="s">
        <v>0</v>
      </c>
      <c r="D43" s="6"/>
      <c r="E43" s="72"/>
    </row>
    <row r="44" spans="1:5" s="60" customFormat="1" ht="42.75" customHeight="1">
      <c r="A44" s="41" t="s">
        <v>81</v>
      </c>
      <c r="B44" s="8">
        <v>14794629403.05</v>
      </c>
      <c r="C44" s="8" t="s">
        <v>0</v>
      </c>
      <c r="D44" s="39"/>
      <c r="E44" s="73"/>
    </row>
    <row r="45" spans="1:5" s="59" customFormat="1" ht="22.5" customHeight="1">
      <c r="A45" s="24" t="s">
        <v>98</v>
      </c>
      <c r="B45" s="26">
        <v>-388245614</v>
      </c>
      <c r="C45" s="5" t="s">
        <v>0</v>
      </c>
      <c r="D45" s="6"/>
      <c r="E45" s="72"/>
    </row>
    <row r="46" spans="1:5" s="59" customFormat="1" ht="41.25" customHeight="1">
      <c r="A46" s="32" t="s">
        <v>123</v>
      </c>
      <c r="B46" s="8">
        <v>1005978</v>
      </c>
      <c r="C46" s="5" t="s">
        <v>0</v>
      </c>
      <c r="D46" s="6"/>
      <c r="E46" s="72"/>
    </row>
    <row r="47" spans="1:5" s="60" customFormat="1" ht="63">
      <c r="A47" s="40" t="s">
        <v>124</v>
      </c>
      <c r="B47" s="26">
        <v>-25619584</v>
      </c>
      <c r="C47" s="8"/>
      <c r="D47" s="39"/>
      <c r="E47" s="73"/>
    </row>
    <row r="48" spans="1:5" s="60" customFormat="1" ht="47.25">
      <c r="A48" s="40" t="s">
        <v>125</v>
      </c>
      <c r="B48" s="26">
        <v>-36798</v>
      </c>
      <c r="C48" s="8"/>
      <c r="D48" s="39"/>
      <c r="E48" s="73"/>
    </row>
    <row r="49" spans="1:5" s="60" customFormat="1" ht="26.25" customHeight="1">
      <c r="A49" s="40" t="s">
        <v>111</v>
      </c>
      <c r="B49" s="8">
        <v>482528</v>
      </c>
      <c r="C49" s="8"/>
      <c r="D49" s="39"/>
      <c r="E49" s="73"/>
    </row>
    <row r="50" spans="1:5" s="60" customFormat="1" ht="23.25" customHeight="1">
      <c r="A50" s="40" t="s">
        <v>112</v>
      </c>
      <c r="B50" s="26">
        <v>-36162857</v>
      </c>
      <c r="C50" s="8"/>
      <c r="D50" s="39"/>
      <c r="E50" s="73"/>
    </row>
    <row r="51" spans="1:5" s="60" customFormat="1" ht="36" customHeight="1">
      <c r="A51" s="40" t="s">
        <v>126</v>
      </c>
      <c r="B51" s="26">
        <v>-1667099</v>
      </c>
      <c r="C51" s="8"/>
      <c r="D51" s="39"/>
      <c r="E51" s="73"/>
    </row>
    <row r="52" spans="1:5" s="52" customFormat="1" ht="24.75" customHeight="1" thickBot="1">
      <c r="A52" s="34" t="s">
        <v>82</v>
      </c>
      <c r="B52" s="35" t="s">
        <v>0</v>
      </c>
      <c r="C52" s="36" t="s">
        <v>0</v>
      </c>
      <c r="D52" s="37">
        <f>D7+D12</f>
        <v>2120080024391.0398</v>
      </c>
      <c r="E52" s="70"/>
    </row>
    <row r="53" spans="1:5" s="52" customFormat="1" ht="26.25" customHeight="1">
      <c r="A53" s="21" t="s">
        <v>104</v>
      </c>
      <c r="B53" s="8" t="s">
        <v>0</v>
      </c>
      <c r="C53" s="5" t="s">
        <v>0</v>
      </c>
      <c r="D53" s="6"/>
      <c r="E53" s="70"/>
    </row>
    <row r="54" spans="1:5" s="52" customFormat="1" ht="24" customHeight="1">
      <c r="A54" s="15" t="s">
        <v>83</v>
      </c>
      <c r="B54" s="20"/>
      <c r="C54" s="16" t="s">
        <v>0</v>
      </c>
      <c r="D54" s="17">
        <f>SUM(C55:C127)</f>
        <v>1826833596497</v>
      </c>
      <c r="E54" s="70"/>
    </row>
    <row r="55" spans="1:5" s="52" customFormat="1" ht="29.25" customHeight="1">
      <c r="A55" s="48" t="s">
        <v>99</v>
      </c>
      <c r="B55" s="8"/>
      <c r="C55" s="5">
        <f>SUM(B56:B87)</f>
        <v>1554981868265</v>
      </c>
      <c r="D55" s="6"/>
      <c r="E55" s="70"/>
    </row>
    <row r="56" spans="1:5" s="52" customFormat="1" ht="21.75" customHeight="1">
      <c r="A56" s="49" t="s">
        <v>1</v>
      </c>
      <c r="B56" s="8">
        <v>1229045163</v>
      </c>
      <c r="C56" s="5"/>
      <c r="D56" s="76"/>
      <c r="E56" s="70"/>
    </row>
    <row r="57" spans="1:5" s="52" customFormat="1" ht="21.75" customHeight="1">
      <c r="A57" s="49" t="s">
        <v>2</v>
      </c>
      <c r="B57" s="8">
        <v>6904895408</v>
      </c>
      <c r="C57" s="5"/>
      <c r="D57" s="76"/>
      <c r="E57" s="70"/>
    </row>
    <row r="58" spans="1:5" s="52" customFormat="1" ht="21.75" customHeight="1">
      <c r="A58" s="49" t="s">
        <v>3</v>
      </c>
      <c r="B58" s="8">
        <v>3526593487</v>
      </c>
      <c r="C58" s="5"/>
      <c r="D58" s="76"/>
      <c r="E58" s="70"/>
    </row>
    <row r="59" spans="1:5" s="52" customFormat="1" ht="21.75" customHeight="1">
      <c r="A59" s="49" t="s">
        <v>4</v>
      </c>
      <c r="B59" s="8">
        <v>40382849755</v>
      </c>
      <c r="C59" s="5"/>
      <c r="D59" s="76"/>
      <c r="E59" s="70"/>
    </row>
    <row r="60" spans="1:5" s="52" customFormat="1" ht="21.75" customHeight="1">
      <c r="A60" s="49" t="s">
        <v>5</v>
      </c>
      <c r="B60" s="8">
        <v>1863999183</v>
      </c>
      <c r="C60" s="5"/>
      <c r="D60" s="76"/>
      <c r="E60" s="70"/>
    </row>
    <row r="61" spans="1:5" s="52" customFormat="1" ht="21.75" customHeight="1">
      <c r="A61" s="49" t="s">
        <v>6</v>
      </c>
      <c r="B61" s="8">
        <v>1881039109</v>
      </c>
      <c r="C61" s="5"/>
      <c r="D61" s="76"/>
      <c r="E61" s="70"/>
    </row>
    <row r="62" spans="1:5" s="52" customFormat="1" ht="21.75" customHeight="1">
      <c r="A62" s="49" t="s">
        <v>7</v>
      </c>
      <c r="B62" s="8">
        <v>51728322126</v>
      </c>
      <c r="C62" s="5"/>
      <c r="D62" s="76"/>
      <c r="E62" s="70"/>
    </row>
    <row r="63" spans="1:5" s="52" customFormat="1" ht="21.75" customHeight="1">
      <c r="A63" s="49" t="s">
        <v>8</v>
      </c>
      <c r="B63" s="8">
        <v>23746535507</v>
      </c>
      <c r="C63" s="5"/>
      <c r="D63" s="76"/>
      <c r="E63" s="70"/>
    </row>
    <row r="64" spans="1:5" s="52" customFormat="1" ht="21.75" customHeight="1">
      <c r="A64" s="49" t="s">
        <v>9</v>
      </c>
      <c r="B64" s="8">
        <v>27289038356</v>
      </c>
      <c r="C64" s="5"/>
      <c r="D64" s="76"/>
      <c r="E64" s="70"/>
    </row>
    <row r="65" spans="1:5" s="52" customFormat="1" ht="21.75" customHeight="1">
      <c r="A65" s="49" t="s">
        <v>10</v>
      </c>
      <c r="B65" s="8">
        <v>143241579</v>
      </c>
      <c r="C65" s="5"/>
      <c r="D65" s="76"/>
      <c r="E65" s="70"/>
    </row>
    <row r="66" spans="1:5" s="52" customFormat="1" ht="21.75" customHeight="1">
      <c r="A66" s="49" t="s">
        <v>11</v>
      </c>
      <c r="B66" s="8">
        <v>1054737972</v>
      </c>
      <c r="C66" s="5"/>
      <c r="D66" s="76"/>
      <c r="E66" s="70"/>
    </row>
    <row r="67" spans="1:5" s="52" customFormat="1" ht="21.75" customHeight="1">
      <c r="A67" s="49" t="s">
        <v>12</v>
      </c>
      <c r="B67" s="8">
        <v>253922673334</v>
      </c>
      <c r="C67" s="5"/>
      <c r="D67" s="76"/>
      <c r="E67" s="70"/>
    </row>
    <row r="68" spans="1:5" s="52" customFormat="1" ht="21.75" customHeight="1">
      <c r="A68" s="49" t="s">
        <v>13</v>
      </c>
      <c r="B68" s="8">
        <v>192628998030</v>
      </c>
      <c r="C68" s="5"/>
      <c r="D68" s="76"/>
      <c r="E68" s="70"/>
    </row>
    <row r="69" spans="1:5" s="52" customFormat="1" ht="21.75" customHeight="1">
      <c r="A69" s="49" t="s">
        <v>14</v>
      </c>
      <c r="B69" s="8">
        <v>89704605264</v>
      </c>
      <c r="C69" s="5"/>
      <c r="D69" s="76"/>
      <c r="E69" s="70"/>
    </row>
    <row r="70" spans="1:5" s="52" customFormat="1" ht="21.75" customHeight="1">
      <c r="A70" s="49" t="s">
        <v>15</v>
      </c>
      <c r="B70" s="8">
        <v>18634721313</v>
      </c>
      <c r="C70" s="5"/>
      <c r="D70" s="76"/>
      <c r="E70" s="70"/>
    </row>
    <row r="71" spans="1:5" s="52" customFormat="1" ht="21.75" customHeight="1">
      <c r="A71" s="49" t="s">
        <v>16</v>
      </c>
      <c r="B71" s="8">
        <v>64420140695</v>
      </c>
      <c r="C71" s="5"/>
      <c r="D71" s="76"/>
      <c r="E71" s="70"/>
    </row>
    <row r="72" spans="1:5" s="52" customFormat="1" ht="21.75" customHeight="1">
      <c r="A72" s="49" t="s">
        <v>17</v>
      </c>
      <c r="B72" s="8">
        <v>12256866768</v>
      </c>
      <c r="C72" s="5"/>
      <c r="D72" s="76"/>
      <c r="E72" s="70"/>
    </row>
    <row r="73" spans="1:5" s="52" customFormat="1" ht="21.75" customHeight="1">
      <c r="A73" s="49" t="s">
        <v>18</v>
      </c>
      <c r="B73" s="8">
        <v>70673928341</v>
      </c>
      <c r="C73" s="5"/>
      <c r="D73" s="76"/>
      <c r="E73" s="70"/>
    </row>
    <row r="74" spans="1:5" s="52" customFormat="1" ht="21.75" customHeight="1">
      <c r="A74" s="49" t="s">
        <v>19</v>
      </c>
      <c r="B74" s="8">
        <v>44236324611</v>
      </c>
      <c r="C74" s="5"/>
      <c r="D74" s="76"/>
      <c r="E74" s="70"/>
    </row>
    <row r="75" spans="1:5" s="52" customFormat="1" ht="21.75" customHeight="1">
      <c r="A75" s="49" t="s">
        <v>20</v>
      </c>
      <c r="B75" s="8">
        <v>135391051677</v>
      </c>
      <c r="C75" s="5"/>
      <c r="D75" s="76"/>
      <c r="E75" s="70"/>
    </row>
    <row r="76" spans="1:5" s="52" customFormat="1" ht="21.75" customHeight="1">
      <c r="A76" s="49" t="s">
        <v>21</v>
      </c>
      <c r="B76" s="8">
        <v>9433648349</v>
      </c>
      <c r="C76" s="5"/>
      <c r="D76" s="76"/>
      <c r="E76" s="70"/>
    </row>
    <row r="77" spans="1:5" s="52" customFormat="1" ht="21.75" customHeight="1">
      <c r="A77" s="49" t="s">
        <v>22</v>
      </c>
      <c r="B77" s="8">
        <v>131612002000</v>
      </c>
      <c r="C77" s="5"/>
      <c r="D77" s="76"/>
      <c r="E77" s="70"/>
    </row>
    <row r="78" spans="1:5" s="52" customFormat="1" ht="21.75" customHeight="1">
      <c r="A78" s="49" t="s">
        <v>23</v>
      </c>
      <c r="B78" s="8">
        <v>1591970075</v>
      </c>
      <c r="C78" s="5"/>
      <c r="D78" s="76"/>
      <c r="E78" s="70"/>
    </row>
    <row r="79" spans="1:5" s="52" customFormat="1" ht="21.75" customHeight="1">
      <c r="A79" s="49" t="s">
        <v>24</v>
      </c>
      <c r="B79" s="8">
        <v>20649190029</v>
      </c>
      <c r="C79" s="5"/>
      <c r="D79" s="76"/>
      <c r="E79" s="70"/>
    </row>
    <row r="80" spans="1:5" s="52" customFormat="1" ht="21.75" customHeight="1">
      <c r="A80" s="49" t="s">
        <v>25</v>
      </c>
      <c r="B80" s="8">
        <v>11221836920</v>
      </c>
      <c r="C80" s="5"/>
      <c r="D80" s="76"/>
      <c r="E80" s="70"/>
    </row>
    <row r="81" spans="1:5" s="52" customFormat="1" ht="21.75" customHeight="1">
      <c r="A81" s="49" t="s">
        <v>26</v>
      </c>
      <c r="B81" s="8">
        <v>221496480</v>
      </c>
      <c r="C81" s="5"/>
      <c r="D81" s="76"/>
      <c r="E81" s="70"/>
    </row>
    <row r="82" spans="1:5" s="52" customFormat="1" ht="21.75" customHeight="1">
      <c r="A82" s="49" t="s">
        <v>27</v>
      </c>
      <c r="B82" s="8">
        <v>133530802053</v>
      </c>
      <c r="C82" s="5"/>
      <c r="D82" s="76"/>
      <c r="E82" s="70"/>
    </row>
    <row r="83" spans="1:5" s="52" customFormat="1" ht="21.75" customHeight="1" thickBot="1">
      <c r="A83" s="61" t="s">
        <v>28</v>
      </c>
      <c r="B83" s="9">
        <v>193735752</v>
      </c>
      <c r="C83" s="10"/>
      <c r="D83" s="77"/>
      <c r="E83" s="70"/>
    </row>
    <row r="84" spans="1:5" s="52" customFormat="1" ht="21.75" customHeight="1">
      <c r="A84" s="49" t="s">
        <v>29</v>
      </c>
      <c r="B84" s="8">
        <v>117022182638</v>
      </c>
      <c r="C84" s="5"/>
      <c r="D84" s="76"/>
      <c r="E84" s="70"/>
    </row>
    <row r="85" spans="1:7" s="52" customFormat="1" ht="21.75" customHeight="1">
      <c r="A85" s="49" t="s">
        <v>30</v>
      </c>
      <c r="B85" s="8">
        <v>412698989</v>
      </c>
      <c r="C85" s="5"/>
      <c r="D85" s="76"/>
      <c r="E85" s="70"/>
      <c r="F85" s="62"/>
      <c r="G85" s="62"/>
    </row>
    <row r="86" spans="1:7" s="52" customFormat="1" ht="21.75" customHeight="1">
      <c r="A86" s="49" t="s">
        <v>31</v>
      </c>
      <c r="B86" s="8">
        <v>82338871437</v>
      </c>
      <c r="C86" s="5"/>
      <c r="D86" s="76"/>
      <c r="E86" s="70"/>
      <c r="F86" s="62"/>
      <c r="G86" s="62"/>
    </row>
    <row r="87" spans="1:7" s="52" customFormat="1" ht="21.75" customHeight="1">
      <c r="A87" s="49" t="s">
        <v>32</v>
      </c>
      <c r="B87" s="8">
        <v>5133825865</v>
      </c>
      <c r="C87" s="5"/>
      <c r="D87" s="76"/>
      <c r="E87" s="70"/>
      <c r="F87" s="62"/>
      <c r="G87" s="62"/>
    </row>
    <row r="88" spans="1:8" s="52" customFormat="1" ht="27.75" customHeight="1">
      <c r="A88" s="47" t="s">
        <v>100</v>
      </c>
      <c r="B88" s="8"/>
      <c r="C88" s="5">
        <f>SUM(B89:B114)</f>
        <v>44622351758</v>
      </c>
      <c r="D88" s="6"/>
      <c r="E88" s="70"/>
      <c r="F88" s="62"/>
      <c r="G88" s="62"/>
      <c r="H88" s="63"/>
    </row>
    <row r="89" spans="1:7" s="52" customFormat="1" ht="21.75" customHeight="1">
      <c r="A89" s="49" t="s">
        <v>33</v>
      </c>
      <c r="B89" s="8">
        <v>53759983</v>
      </c>
      <c r="C89" s="5"/>
      <c r="D89" s="76"/>
      <c r="E89" s="78"/>
      <c r="F89" s="62"/>
      <c r="G89" s="62"/>
    </row>
    <row r="90" spans="1:7" s="52" customFormat="1" ht="21.75" customHeight="1">
      <c r="A90" s="49" t="s">
        <v>34</v>
      </c>
      <c r="B90" s="8">
        <v>98037416</v>
      </c>
      <c r="C90" s="5"/>
      <c r="D90" s="76"/>
      <c r="E90" s="78"/>
      <c r="F90" s="62"/>
      <c r="G90" s="62"/>
    </row>
    <row r="91" spans="1:7" s="52" customFormat="1" ht="21.75" customHeight="1">
      <c r="A91" s="49" t="s">
        <v>35</v>
      </c>
      <c r="B91" s="8">
        <v>138022626</v>
      </c>
      <c r="C91" s="5"/>
      <c r="D91" s="76"/>
      <c r="E91" s="78"/>
      <c r="F91" s="62"/>
      <c r="G91" s="62"/>
    </row>
    <row r="92" spans="1:7" s="52" customFormat="1" ht="21.75" customHeight="1">
      <c r="A92" s="50" t="s">
        <v>36</v>
      </c>
      <c r="B92" s="8">
        <v>735520832</v>
      </c>
      <c r="C92" s="5"/>
      <c r="D92" s="76"/>
      <c r="E92" s="78"/>
      <c r="F92" s="62"/>
      <c r="G92" s="62"/>
    </row>
    <row r="93" spans="1:7" s="52" customFormat="1" ht="21.75" customHeight="1">
      <c r="A93" s="49" t="s">
        <v>37</v>
      </c>
      <c r="B93" s="8">
        <v>145715939</v>
      </c>
      <c r="C93" s="5"/>
      <c r="D93" s="76"/>
      <c r="E93" s="78"/>
      <c r="F93" s="62"/>
      <c r="G93" s="62"/>
    </row>
    <row r="94" spans="1:7" s="52" customFormat="1" ht="21.75" customHeight="1">
      <c r="A94" s="49" t="s">
        <v>38</v>
      </c>
      <c r="B94" s="8">
        <v>87279905</v>
      </c>
      <c r="C94" s="5"/>
      <c r="D94" s="76"/>
      <c r="E94" s="78"/>
      <c r="F94" s="62"/>
      <c r="G94" s="62"/>
    </row>
    <row r="95" spans="1:7" s="52" customFormat="1" ht="21.75" customHeight="1">
      <c r="A95" s="49" t="s">
        <v>39</v>
      </c>
      <c r="B95" s="8">
        <v>4205103762</v>
      </c>
      <c r="C95" s="5"/>
      <c r="D95" s="79"/>
      <c r="E95" s="78"/>
      <c r="F95" s="62"/>
      <c r="G95" s="62"/>
    </row>
    <row r="96" spans="1:7" s="52" customFormat="1" ht="21.75" customHeight="1">
      <c r="A96" s="49" t="s">
        <v>40</v>
      </c>
      <c r="B96" s="8">
        <v>3275575106</v>
      </c>
      <c r="C96" s="5"/>
      <c r="D96" s="76"/>
      <c r="E96" s="78"/>
      <c r="F96" s="62"/>
      <c r="G96" s="62"/>
    </row>
    <row r="97" spans="1:7" s="52" customFormat="1" ht="21.75" customHeight="1">
      <c r="A97" s="49" t="s">
        <v>41</v>
      </c>
      <c r="B97" s="8">
        <v>1665441831</v>
      </c>
      <c r="C97" s="5"/>
      <c r="D97" s="76"/>
      <c r="E97" s="78"/>
      <c r="F97" s="62"/>
      <c r="G97" s="62"/>
    </row>
    <row r="98" spans="1:7" s="52" customFormat="1" ht="21.75" customHeight="1">
      <c r="A98" s="49" t="s">
        <v>42</v>
      </c>
      <c r="B98" s="8">
        <v>20038451</v>
      </c>
      <c r="C98" s="5"/>
      <c r="D98" s="76"/>
      <c r="E98" s="78"/>
      <c r="F98" s="62"/>
      <c r="G98" s="62"/>
    </row>
    <row r="99" spans="1:8" s="52" customFormat="1" ht="21.75" customHeight="1">
      <c r="A99" s="49" t="s">
        <v>43</v>
      </c>
      <c r="B99" s="8">
        <v>8228231831</v>
      </c>
      <c r="C99" s="5"/>
      <c r="D99" s="76"/>
      <c r="E99" s="78"/>
      <c r="F99" s="62"/>
      <c r="G99" s="62"/>
      <c r="H99" s="2"/>
    </row>
    <row r="100" spans="1:8" s="52" customFormat="1" ht="21.75" customHeight="1">
      <c r="A100" s="49" t="s">
        <v>44</v>
      </c>
      <c r="B100" s="8">
        <v>1142400336</v>
      </c>
      <c r="C100" s="5"/>
      <c r="D100" s="76"/>
      <c r="E100" s="78"/>
      <c r="F100" s="62"/>
      <c r="G100" s="62"/>
      <c r="H100" s="2"/>
    </row>
    <row r="101" spans="1:8" s="52" customFormat="1" ht="21.75" customHeight="1">
      <c r="A101" s="49" t="s">
        <v>45</v>
      </c>
      <c r="B101" s="8">
        <v>5628249602</v>
      </c>
      <c r="C101" s="5"/>
      <c r="D101" s="76"/>
      <c r="E101" s="78"/>
      <c r="F101" s="62"/>
      <c r="G101" s="62"/>
      <c r="H101" s="2"/>
    </row>
    <row r="102" spans="1:8" s="52" customFormat="1" ht="21.75" customHeight="1">
      <c r="A102" s="49" t="s">
        <v>46</v>
      </c>
      <c r="B102" s="8">
        <v>2003628027</v>
      </c>
      <c r="C102" s="5"/>
      <c r="D102" s="76"/>
      <c r="E102" s="78"/>
      <c r="F102" s="62"/>
      <c r="G102" s="62"/>
      <c r="H102" s="2"/>
    </row>
    <row r="103" spans="1:8" s="52" customFormat="1" ht="21.75" customHeight="1">
      <c r="A103" s="49" t="s">
        <v>47</v>
      </c>
      <c r="B103" s="8">
        <v>5930033472</v>
      </c>
      <c r="C103" s="5"/>
      <c r="D103" s="76"/>
      <c r="E103" s="78"/>
      <c r="F103" s="62"/>
      <c r="G103" s="62"/>
      <c r="H103" s="2"/>
    </row>
    <row r="104" spans="1:8" s="52" customFormat="1" ht="21.75" customHeight="1">
      <c r="A104" s="49" t="s">
        <v>48</v>
      </c>
      <c r="B104" s="8">
        <v>1437770509</v>
      </c>
      <c r="C104" s="5"/>
      <c r="D104" s="76"/>
      <c r="E104" s="78"/>
      <c r="F104" s="62"/>
      <c r="G104" s="62"/>
      <c r="H104" s="2"/>
    </row>
    <row r="105" spans="1:8" s="52" customFormat="1" ht="21.75" customHeight="1">
      <c r="A105" s="49" t="s">
        <v>49</v>
      </c>
      <c r="B105" s="8">
        <v>5560195246</v>
      </c>
      <c r="C105" s="5"/>
      <c r="D105" s="76"/>
      <c r="E105" s="78"/>
      <c r="F105" s="62"/>
      <c r="G105" s="62"/>
      <c r="H105" s="2"/>
    </row>
    <row r="106" spans="1:8" s="52" customFormat="1" ht="21.75" customHeight="1">
      <c r="A106" s="49" t="s">
        <v>50</v>
      </c>
      <c r="B106" s="8">
        <v>632850413</v>
      </c>
      <c r="C106" s="5"/>
      <c r="D106" s="76"/>
      <c r="E106" s="78"/>
      <c r="F106" s="62"/>
      <c r="G106" s="62"/>
      <c r="H106" s="2"/>
    </row>
    <row r="107" spans="1:8" s="52" customFormat="1" ht="21.75" customHeight="1">
      <c r="A107" s="49" t="s">
        <v>51</v>
      </c>
      <c r="B107" s="8">
        <v>29606093</v>
      </c>
      <c r="C107" s="5"/>
      <c r="D107" s="76"/>
      <c r="E107" s="78"/>
      <c r="F107" s="62"/>
      <c r="G107" s="62"/>
      <c r="H107" s="2"/>
    </row>
    <row r="108" spans="1:10" ht="21.75" customHeight="1">
      <c r="A108" s="49" t="s">
        <v>52</v>
      </c>
      <c r="B108" s="8">
        <v>9421608</v>
      </c>
      <c r="C108" s="5"/>
      <c r="D108" s="76"/>
      <c r="E108" s="80"/>
      <c r="F108" s="62"/>
      <c r="G108" s="62"/>
      <c r="H108" s="2"/>
      <c r="I108" s="52"/>
      <c r="J108" s="52"/>
    </row>
    <row r="109" spans="1:10" ht="21.75" customHeight="1">
      <c r="A109" s="49" t="s">
        <v>53</v>
      </c>
      <c r="B109" s="8">
        <v>858912657</v>
      </c>
      <c r="C109" s="5"/>
      <c r="D109" s="76"/>
      <c r="E109" s="80"/>
      <c r="F109" s="62"/>
      <c r="G109" s="62"/>
      <c r="H109" s="2"/>
      <c r="I109" s="52"/>
      <c r="J109" s="52"/>
    </row>
    <row r="110" spans="1:10" ht="21.75" customHeight="1">
      <c r="A110" s="49" t="s">
        <v>54</v>
      </c>
      <c r="B110" s="8">
        <v>11073951</v>
      </c>
      <c r="C110" s="5"/>
      <c r="D110" s="76"/>
      <c r="E110" s="80"/>
      <c r="F110" s="62"/>
      <c r="G110" s="62"/>
      <c r="H110" s="2"/>
      <c r="I110" s="52"/>
      <c r="J110" s="52"/>
    </row>
    <row r="111" spans="1:10" ht="21.75" customHeight="1">
      <c r="A111" s="49" t="s">
        <v>55</v>
      </c>
      <c r="B111" s="8">
        <v>720837989</v>
      </c>
      <c r="C111" s="5"/>
      <c r="D111" s="76"/>
      <c r="E111" s="80"/>
      <c r="F111" s="62"/>
      <c r="G111" s="62"/>
      <c r="H111" s="2"/>
      <c r="I111" s="52"/>
      <c r="J111" s="52"/>
    </row>
    <row r="112" spans="1:10" ht="21.75" customHeight="1">
      <c r="A112" s="49" t="s">
        <v>56</v>
      </c>
      <c r="B112" s="8">
        <v>1930872314</v>
      </c>
      <c r="C112" s="5"/>
      <c r="D112" s="76"/>
      <c r="E112" s="80"/>
      <c r="F112" s="62"/>
      <c r="G112" s="62"/>
      <c r="H112" s="2"/>
      <c r="I112" s="52"/>
      <c r="J112" s="52"/>
    </row>
    <row r="113" spans="1:10" ht="21.75" customHeight="1">
      <c r="A113" s="50" t="s">
        <v>127</v>
      </c>
      <c r="B113" s="8">
        <v>550000</v>
      </c>
      <c r="C113" s="5"/>
      <c r="D113" s="76"/>
      <c r="E113" s="80"/>
      <c r="F113" s="62"/>
      <c r="G113" s="62"/>
      <c r="H113" s="2"/>
      <c r="I113" s="52"/>
      <c r="J113" s="52"/>
    </row>
    <row r="114" spans="1:10" ht="24" customHeight="1" thickBot="1">
      <c r="A114" s="61" t="s">
        <v>105</v>
      </c>
      <c r="B114" s="9">
        <v>73221859</v>
      </c>
      <c r="C114" s="10" t="s">
        <v>0</v>
      </c>
      <c r="D114" s="77"/>
      <c r="E114" s="80"/>
      <c r="F114" s="62"/>
      <c r="G114" s="62"/>
      <c r="H114" s="2"/>
      <c r="I114" s="52"/>
      <c r="J114" s="52"/>
    </row>
    <row r="115" spans="1:5" ht="25.5" customHeight="1">
      <c r="A115" s="81" t="s">
        <v>101</v>
      </c>
      <c r="B115" s="82"/>
      <c r="C115" s="82">
        <v>65000000000</v>
      </c>
      <c r="D115" s="83"/>
      <c r="E115" s="80"/>
    </row>
    <row r="116" spans="1:4" ht="44.25" customHeight="1">
      <c r="A116" s="56" t="s">
        <v>106</v>
      </c>
      <c r="B116" s="5"/>
      <c r="C116" s="5">
        <v>6004647918</v>
      </c>
      <c r="D116" s="6"/>
    </row>
    <row r="117" spans="1:4" ht="44.25" customHeight="1">
      <c r="A117" s="22" t="s">
        <v>107</v>
      </c>
      <c r="B117" s="5"/>
      <c r="C117" s="5">
        <v>369690148</v>
      </c>
      <c r="D117" s="6"/>
    </row>
    <row r="118" spans="1:4" ht="44.25" customHeight="1">
      <c r="A118" s="22" t="s">
        <v>108</v>
      </c>
      <c r="B118" s="5"/>
      <c r="C118" s="5">
        <v>351753334</v>
      </c>
      <c r="D118" s="6"/>
    </row>
    <row r="119" spans="1:4" ht="44.25" customHeight="1">
      <c r="A119" s="22" t="s">
        <v>128</v>
      </c>
      <c r="B119" s="5"/>
      <c r="C119" s="5">
        <v>16589337166</v>
      </c>
      <c r="D119" s="6"/>
    </row>
    <row r="120" spans="1:4" ht="44.25" customHeight="1">
      <c r="A120" s="22" t="s">
        <v>132</v>
      </c>
      <c r="B120" s="5"/>
      <c r="C120" s="5">
        <v>31452737711</v>
      </c>
      <c r="D120" s="6"/>
    </row>
    <row r="121" spans="1:4" ht="44.25" customHeight="1">
      <c r="A121" s="22" t="s">
        <v>131</v>
      </c>
      <c r="B121" s="5"/>
      <c r="C121" s="5">
        <v>11965577947</v>
      </c>
      <c r="D121" s="6"/>
    </row>
    <row r="122" spans="1:4" ht="44.25" customHeight="1">
      <c r="A122" s="22" t="s">
        <v>129</v>
      </c>
      <c r="B122" s="5"/>
      <c r="C122" s="5">
        <v>75219262893</v>
      </c>
      <c r="D122" s="6"/>
    </row>
    <row r="123" spans="1:4" ht="44.25" customHeight="1">
      <c r="A123" s="22" t="s">
        <v>130</v>
      </c>
      <c r="B123" s="5"/>
      <c r="C123" s="5">
        <v>8306840098</v>
      </c>
      <c r="D123" s="6"/>
    </row>
    <row r="124" spans="1:4" ht="25.5" customHeight="1">
      <c r="A124" s="23" t="s">
        <v>84</v>
      </c>
      <c r="B124" s="5"/>
      <c r="C124" s="26">
        <v>4007679</v>
      </c>
      <c r="D124" s="6"/>
    </row>
    <row r="125" spans="1:6" s="64" customFormat="1" ht="25.5" customHeight="1">
      <c r="A125" s="38" t="s">
        <v>85</v>
      </c>
      <c r="B125" s="8"/>
      <c r="C125" s="84">
        <v>11573982345</v>
      </c>
      <c r="D125" s="39"/>
      <c r="E125" s="74"/>
      <c r="F125" s="42"/>
    </row>
    <row r="126" spans="1:4" ht="25.5" customHeight="1">
      <c r="A126" s="23" t="s">
        <v>86</v>
      </c>
      <c r="B126" s="5"/>
      <c r="C126" s="26">
        <v>-167595136</v>
      </c>
      <c r="D126" s="6"/>
    </row>
    <row r="127" spans="1:4" ht="25.5" customHeight="1">
      <c r="A127" s="23" t="s">
        <v>87</v>
      </c>
      <c r="B127" s="5"/>
      <c r="C127" s="5">
        <v>559134371</v>
      </c>
      <c r="D127" s="6"/>
    </row>
    <row r="128" spans="1:4" ht="36.75" customHeight="1">
      <c r="A128" s="15" t="s">
        <v>88</v>
      </c>
      <c r="B128" s="16" t="s">
        <v>0</v>
      </c>
      <c r="C128" s="16" t="s">
        <v>0</v>
      </c>
      <c r="D128" s="17">
        <f>SUM(C129:C131)</f>
        <v>293246427894.04</v>
      </c>
    </row>
    <row r="129" spans="1:4" ht="23.25" customHeight="1">
      <c r="A129" s="23" t="s">
        <v>89</v>
      </c>
      <c r="B129" s="5" t="s">
        <v>0</v>
      </c>
      <c r="C129" s="5">
        <v>42756428363.62</v>
      </c>
      <c r="D129" s="6"/>
    </row>
    <row r="130" spans="1:6" ht="23.25" customHeight="1">
      <c r="A130" s="23" t="s">
        <v>109</v>
      </c>
      <c r="B130" s="5" t="s">
        <v>0</v>
      </c>
      <c r="C130" s="5">
        <v>232566274783.41998</v>
      </c>
      <c r="D130" s="6"/>
      <c r="F130" s="65"/>
    </row>
    <row r="131" spans="1:6" ht="23.25" customHeight="1">
      <c r="A131" s="23" t="s">
        <v>110</v>
      </c>
      <c r="B131" s="5" t="s">
        <v>0</v>
      </c>
      <c r="C131" s="5">
        <v>17923724747</v>
      </c>
      <c r="D131" s="6"/>
      <c r="F131" s="65"/>
    </row>
    <row r="132" spans="1:6" s="1" customFormat="1" ht="30.75" customHeight="1" thickBot="1">
      <c r="A132" s="7" t="s">
        <v>90</v>
      </c>
      <c r="B132" s="3" t="s">
        <v>0</v>
      </c>
      <c r="C132" s="3" t="s">
        <v>0</v>
      </c>
      <c r="D132" s="4">
        <f>D54+D128</f>
        <v>2120080024391.04</v>
      </c>
      <c r="E132" s="75"/>
      <c r="F132" s="66">
        <f>D52-D132</f>
        <v>0</v>
      </c>
    </row>
    <row r="133" ht="33" customHeight="1">
      <c r="F133" s="65"/>
    </row>
    <row r="134" ht="34.5" customHeight="1">
      <c r="F134" s="65"/>
    </row>
    <row r="135" ht="16.5">
      <c r="F135" s="65"/>
    </row>
    <row r="136" spans="1:2" ht="16.5">
      <c r="A136" s="69"/>
      <c r="B136" s="25"/>
    </row>
    <row r="137" spans="2:4" ht="16.5">
      <c r="B137" s="67"/>
      <c r="C137" s="67"/>
      <c r="D137" s="68"/>
    </row>
    <row r="138" spans="2:4" ht="16.5">
      <c r="B138" s="67"/>
      <c r="C138" s="67"/>
      <c r="D138" s="68"/>
    </row>
    <row r="139" ht="16.5">
      <c r="D139" s="68"/>
    </row>
  </sheetData>
  <mergeCells count="4">
    <mergeCell ref="A4:A5"/>
    <mergeCell ref="A1:D1"/>
    <mergeCell ref="A2:D2"/>
    <mergeCell ref="B4:D4"/>
  </mergeCells>
  <printOptions horizontalCentered="1"/>
  <pageMargins left="0.5905511811023623" right="0.5905511811023623" top="0.7874015748031497" bottom="0.9448818897637796" header="0.3937007874015748" footer="0.5118110236220472"/>
  <pageSetup horizontalDpi="600" verticalDpi="600" orientation="portrait" paperSize="9" scale="92" r:id="rId4"/>
  <rowBreaks count="2" manualBreakCount="2">
    <brk id="31" max="3" man="1"/>
    <brk id="52" max="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2009-04-24T06:03:03Z</cp:lastPrinted>
  <dcterms:created xsi:type="dcterms:W3CDTF">1998-07-08T01:53:42Z</dcterms:created>
  <dcterms:modified xsi:type="dcterms:W3CDTF">2009-04-28T10:06:30Z</dcterms:modified>
  <cp:category/>
  <cp:version/>
  <cp:contentType/>
  <cp:contentStatus/>
</cp:coreProperties>
</file>