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330" windowWidth="15480" windowHeight="11640" tabRatio="603" activeTab="0"/>
  </bookViews>
  <sheets>
    <sheet name="98投資目錄" sheetId="1" r:id="rId1"/>
  </sheets>
  <definedNames>
    <definedName name="_xlnm.Print_Area" localSheetId="0">'98投資目錄'!$A$1:$D$131</definedName>
    <definedName name="_xlnm.Print_Titles" localSheetId="0">'98投資目錄'!$1:$4</definedName>
  </definedNames>
  <calcPr fullCalcOnLoad="1"/>
</workbook>
</file>

<file path=xl/sharedStrings.xml><?xml version="1.0" encoding="utf-8"?>
<sst xmlns="http://schemas.openxmlformats.org/spreadsheetml/2006/main" count="179" uniqueCount="120">
  <si>
    <t>經濟部主管</t>
  </si>
  <si>
    <t>財政部主管</t>
  </si>
  <si>
    <t>交通部主管</t>
  </si>
  <si>
    <t>行政院主管</t>
  </si>
  <si>
    <t xml:space="preserve">  水資源作業基金</t>
  </si>
  <si>
    <t xml:space="preserve">  臺灣菸酒股份有限公司</t>
  </si>
  <si>
    <t xml:space="preserve">  臺灣汽車客運股份有限公司</t>
  </si>
  <si>
    <t>…</t>
  </si>
  <si>
    <t xml:space="preserve">  臺灣中小企業銀行股份有限公司</t>
  </si>
  <si>
    <t xml:space="preserve">  臺灣工礦股份有限公司</t>
  </si>
  <si>
    <t xml:space="preserve">  臺鹽實業股份有限公司</t>
  </si>
  <si>
    <r>
      <t>中華民國</t>
    </r>
    <r>
      <rPr>
        <sz val="12"/>
        <rFont val="Times New Roman"/>
        <family val="1"/>
      </rPr>
      <t>98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31</t>
    </r>
    <r>
      <rPr>
        <sz val="12"/>
        <rFont val="新細明體"/>
        <family val="1"/>
      </rPr>
      <t>日</t>
    </r>
  </si>
  <si>
    <r>
      <t xml:space="preserve"> </t>
    </r>
    <r>
      <rPr>
        <b/>
        <u val="single"/>
        <sz val="18"/>
        <rFont val="新細明體"/>
        <family val="1"/>
      </rPr>
      <t>中   央   政   府   總   決   算</t>
    </r>
  </si>
  <si>
    <t>政府投資目錄</t>
  </si>
  <si>
    <t>投資事業名稱</t>
  </si>
  <si>
    <t>投資金額</t>
  </si>
  <si>
    <r>
      <t>股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</si>
  <si>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t>說明</t>
  </si>
  <si>
    <t>一、國營事業部分</t>
  </si>
  <si>
    <t>行政院主管</t>
  </si>
  <si>
    <t xml:space="preserve">  中央銀行</t>
  </si>
  <si>
    <t xml:space="preserve">  台灣糖業股份有限公司</t>
  </si>
  <si>
    <r>
      <t xml:space="preserve">  </t>
    </r>
    <r>
      <rPr>
        <sz val="12"/>
        <rFont val="新細明體"/>
        <family val="1"/>
      </rPr>
      <t>台灣中油股份有限公司</t>
    </r>
  </si>
  <si>
    <t xml:space="preserve">  台灣電力股份有限公司</t>
  </si>
  <si>
    <t xml:space="preserve">  漢翔航空工業股份有限公司</t>
  </si>
  <si>
    <r>
      <t xml:space="preserve">  </t>
    </r>
    <r>
      <rPr>
        <sz val="12"/>
        <rFont val="新細明體"/>
        <family val="1"/>
      </rPr>
      <t>台灣自來水股份有限公司</t>
    </r>
  </si>
  <si>
    <t xml:space="preserve">  臺灣機械股份有限公司</t>
  </si>
  <si>
    <t xml:space="preserve">  臺灣中興紙業股份有限公司</t>
  </si>
  <si>
    <t xml:space="preserve">  高雄硫酸錏股份有限公司</t>
  </si>
  <si>
    <t xml:space="preserve">  臺灣省農工企業股份有限公司</t>
  </si>
  <si>
    <t xml:space="preserve">  中國輸出入銀行</t>
  </si>
  <si>
    <t xml:space="preserve">  中央存款保險股份有限公司</t>
  </si>
  <si>
    <t xml:space="preserve">  臺灣金融控股股份有限公司</t>
  </si>
  <si>
    <t xml:space="preserve">  臺灣土地銀行股份有限公司</t>
  </si>
  <si>
    <t xml:space="preserve">  財政部印刷廠</t>
  </si>
  <si>
    <t xml:space="preserve">  交通部臺灣鐵路管理局</t>
  </si>
  <si>
    <t xml:space="preserve">  交通部基隆港務局</t>
  </si>
  <si>
    <t xml:space="preserve">  交通部臺中港務局</t>
  </si>
  <si>
    <t xml:space="preserve">  交通部高雄港務局</t>
  </si>
  <si>
    <t xml:space="preserve">  交通部花蓮港務局</t>
  </si>
  <si>
    <t>國軍退除役官兵輔導委員會主管</t>
  </si>
  <si>
    <t xml:space="preserve">  榮民工程股份有限公司</t>
  </si>
  <si>
    <t>勞工委員會主管</t>
  </si>
  <si>
    <t xml:space="preserve">  勞工保險局</t>
  </si>
  <si>
    <t>衛生署主管</t>
  </si>
  <si>
    <t xml:space="preserve">  中央健康保險局</t>
  </si>
  <si>
    <t>新聞局主管</t>
  </si>
  <si>
    <t xml:space="preserve">  臺灣新生報業股份有限公司</t>
  </si>
  <si>
    <t xml:space="preserve">  臺灣電影文化事業股份有限公司</t>
  </si>
  <si>
    <t>合           計</t>
  </si>
  <si>
    <t>二、非營業特種基金部分</t>
  </si>
  <si>
    <r>
      <t xml:space="preserve">  </t>
    </r>
    <r>
      <rPr>
        <sz val="12"/>
        <rFont val="細明體"/>
        <family val="3"/>
      </rPr>
      <t>行政院國家發展基金</t>
    </r>
  </si>
  <si>
    <t>內政部主管</t>
  </si>
  <si>
    <t xml:space="preserve">  營建建設基金</t>
  </si>
  <si>
    <t>國防部主管</t>
  </si>
  <si>
    <t xml:space="preserve">  國軍生產及服務作業基金</t>
  </si>
  <si>
    <t xml:space="preserve">  國軍老舊眷村改建基金</t>
  </si>
  <si>
    <t>財政部主管</t>
  </si>
  <si>
    <t xml:space="preserve">  地方建設基金</t>
  </si>
  <si>
    <t>教育部主管</t>
  </si>
  <si>
    <t xml:space="preserve">  國立大學校院校務基金(彙總)</t>
  </si>
  <si>
    <t xml:space="preserve">  國立臺灣大學附設醫院作業基金</t>
  </si>
  <si>
    <t xml:space="preserve">  國立成功大學附設醫院作業基金</t>
  </si>
  <si>
    <t xml:space="preserve">  國立陽明大學附設醫院作業基金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</si>
  <si>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國立社教機構作業基金</t>
    </r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</si>
  <si>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國立高級中等學校校務基金</t>
    </r>
  </si>
  <si>
    <t>法務部主管</t>
  </si>
  <si>
    <t xml:space="preserve">  法務部監所作業基金</t>
  </si>
  <si>
    <t>經濟部主管</t>
  </si>
  <si>
    <t xml:space="preserve">  經濟作業基金</t>
  </si>
  <si>
    <t>交通部主管</t>
  </si>
  <si>
    <t xml:space="preserve">  交通作業基金</t>
  </si>
  <si>
    <t>國軍退除役官兵輔導委員會主管</t>
  </si>
  <si>
    <t xml:space="preserve">  國軍退除役官兵安置基金 </t>
  </si>
  <si>
    <t xml:space="preserve">  榮民醫療作業基金</t>
  </si>
  <si>
    <t>國家科學委員會主管</t>
  </si>
  <si>
    <t xml:space="preserve">  科學工業園區管理局作業基金</t>
  </si>
  <si>
    <t>農業委員會主管</t>
  </si>
  <si>
    <t xml:space="preserve">  農業作業基金</t>
  </si>
  <si>
    <t xml:space="preserve">  醫療藥品基金</t>
  </si>
  <si>
    <t xml:space="preserve">  管制藥品管理局製藥工廠作業基金</t>
  </si>
  <si>
    <t>國立故宮博物院主管</t>
  </si>
  <si>
    <t xml:space="preserve">  故宮文物藝術發展基金</t>
  </si>
  <si>
    <t>原住民族委員會主管</t>
  </si>
  <si>
    <t xml:space="preserve">  原住民族綜合發展基金</t>
  </si>
  <si>
    <t>三、民營企業部分</t>
  </si>
  <si>
    <t xml:space="preserve">  中美洲銀行</t>
  </si>
  <si>
    <t xml:space="preserve">  亞洲開發銀行</t>
  </si>
  <si>
    <r>
      <t xml:space="preserve">  兆豐金融控股股份有限公司</t>
    </r>
  </si>
  <si>
    <t xml:space="preserve">  關貿網路股份有限公司</t>
  </si>
  <si>
    <t xml:space="preserve">  財金資訊股份有限公司</t>
  </si>
  <si>
    <t xml:space="preserve">  第一金融控股股份有限公司</t>
  </si>
  <si>
    <t xml:space="preserve">  華南金融控股股份有限公司</t>
  </si>
  <si>
    <t xml:space="preserve">  彰化商業銀行股份有限公司</t>
  </si>
  <si>
    <t xml:space="preserve">  台灣土地開發股份有限公司</t>
  </si>
  <si>
    <t xml:space="preserve">  中央再保險股份有限公司</t>
  </si>
  <si>
    <t xml:space="preserve">  聯華電子股份有限公司</t>
  </si>
  <si>
    <t xml:space="preserve">  合作金庫商業銀行股份有限公司</t>
  </si>
  <si>
    <t xml:space="preserve">  唐榮鐵工廠股份有限公司</t>
  </si>
  <si>
    <t xml:space="preserve">  耀華玻璃公司管理委員會</t>
  </si>
  <si>
    <t xml:space="preserve">  中國鋼鐵股份有限公司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</si>
  <si>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台灣國際造船股份有限公司</t>
    </r>
  </si>
  <si>
    <t xml:space="preserve">  中華電信股份有限公司</t>
  </si>
  <si>
    <t xml:space="preserve">  陽明海運股份有限公司</t>
  </si>
  <si>
    <t xml:space="preserve">  桃園航勤股份有限公司</t>
  </si>
  <si>
    <t xml:space="preserve">  台灣航業股份有限公司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</si>
  <si>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台北大眾捷運股份有限公司</t>
    </r>
  </si>
  <si>
    <t>農業委員會主管</t>
  </si>
  <si>
    <t xml:space="preserve">  臺北農產運銷股份有限公司</t>
  </si>
  <si>
    <t xml:space="preserve">  台灣肥料股份有限公司</t>
  </si>
  <si>
    <t xml:space="preserve">  全國農業金庫股份有限公司</t>
  </si>
  <si>
    <t>一、國營事業部分</t>
  </si>
  <si>
    <t>二、非營業特種基金部分</t>
  </si>
  <si>
    <t>三、民營企業部分</t>
  </si>
  <si>
    <t>總           計</t>
  </si>
  <si>
    <t xml:space="preserve">  國民年金保險基金</t>
  </si>
  <si>
    <t xml:space="preserve">  中央都市更新基金</t>
  </si>
  <si>
    <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中華郵政股份有限公司</t>
    </r>
  </si>
  <si>
    <t xml:space="preserve">  華擎機械工業股份有限公司</t>
  </si>
  <si>
    <r>
      <t>原投資數額已全數收回，尚餘股票股利</t>
    </r>
    <r>
      <rPr>
        <sz val="7"/>
        <rFont val="Times New Roman"/>
        <family val="1"/>
      </rPr>
      <t>15,418,883</t>
    </r>
    <r>
      <rPr>
        <sz val="7"/>
        <rFont val="新細明體"/>
        <family val="1"/>
      </rPr>
      <t>股。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</si>
</sst>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  <numFmt numFmtId="193" formatCode="#,##0_);[Red]\(#,##0\)"/>
    <numFmt numFmtId="194" formatCode="_(* #,##0.00_);_(&quot;–&quot;* #,##0.00_);_(* &quot;&quot;_);_(@_)"/>
    <numFmt numFmtId="195" formatCode="#,##0\ ;[Red]\-#,##0\ ;&quot;… &quot;"/>
    <numFmt numFmtId="196" formatCode="#,##0.0\ ;[Red]\-#,##0.0\ ;&quot;… &quot;"/>
    <numFmt numFmtId="197" formatCode="#,##0.0_);[Red]\(#,##0.0\)"/>
  </numFmts>
  <fonts count="2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16"/>
      <name val="華康行書體"/>
      <family val="3"/>
    </font>
    <font>
      <sz val="7"/>
      <name val="新細明體"/>
      <family val="1"/>
    </font>
    <font>
      <sz val="7"/>
      <name val="Times New Roman"/>
      <family val="1"/>
    </font>
    <font>
      <sz val="7"/>
      <name val="細明體"/>
      <family val="3"/>
    </font>
    <font>
      <b/>
      <sz val="12"/>
      <name val="細明體"/>
      <family val="3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8"/>
      <name val="新細明體"/>
      <family val="1"/>
    </font>
    <font>
      <b/>
      <sz val="18"/>
      <name val="新細明體"/>
      <family val="1"/>
    </font>
    <font>
      <b/>
      <u val="single"/>
      <sz val="18"/>
      <name val="新細明體"/>
      <family val="1"/>
    </font>
    <font>
      <b/>
      <u val="single"/>
      <sz val="22"/>
      <name val="細明體"/>
      <family val="3"/>
    </font>
    <font>
      <sz val="22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3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95" fontId="18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left" wrapText="1"/>
    </xf>
    <xf numFmtId="186" fontId="5" fillId="0" borderId="1" xfId="0" applyNumberFormat="1" applyFont="1" applyFill="1" applyBorder="1" applyAlignment="1">
      <alignment horizontal="right"/>
    </xf>
    <xf numFmtId="195" fontId="5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 indent="1"/>
    </xf>
    <xf numFmtId="186" fontId="4" fillId="0" borderId="1" xfId="0" applyNumberFormat="1" applyFont="1" applyFill="1" applyBorder="1" applyAlignment="1">
      <alignment horizontal="right"/>
    </xf>
    <xf numFmtId="195" fontId="4" fillId="0" borderId="1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 wrapText="1" indent="1"/>
    </xf>
    <xf numFmtId="186" fontId="4" fillId="0" borderId="4" xfId="0" applyNumberFormat="1" applyFont="1" applyFill="1" applyBorder="1" applyAlignment="1">
      <alignment horizontal="right"/>
    </xf>
    <xf numFmtId="195" fontId="4" fillId="0" borderId="4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 wrapText="1"/>
    </xf>
    <xf numFmtId="183" fontId="4" fillId="0" borderId="0" xfId="0" applyNumberFormat="1" applyFont="1" applyFill="1" applyBorder="1" applyAlignment="1">
      <alignment horizontal="right"/>
    </xf>
    <xf numFmtId="186" fontId="4" fillId="0" borderId="1" xfId="0" applyNumberFormat="1" applyFont="1" applyFill="1" applyBorder="1" applyAlignment="1">
      <alignment horizontal="right" vertical="center"/>
    </xf>
    <xf numFmtId="19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5" xfId="0" applyFont="1" applyFill="1" applyBorder="1" applyAlignment="1">
      <alignment horizontal="distributed" vertical="center" wrapText="1"/>
    </xf>
    <xf numFmtId="41" fontId="0" fillId="0" borderId="6" xfId="0" applyNumberFormat="1" applyFont="1" applyFill="1" applyBorder="1" applyAlignment="1">
      <alignment horizontal="distributed" vertical="center"/>
    </xf>
    <xf numFmtId="4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186" fontId="0" fillId="0" borderId="1" xfId="0" applyNumberFormat="1" applyFont="1" applyFill="1" applyBorder="1" applyAlignment="1">
      <alignment horizontal="distributed" vertical="center"/>
    </xf>
    <xf numFmtId="195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/>
    </xf>
    <xf numFmtId="183" fontId="1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83" fontId="1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183" fontId="8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 vertical="center"/>
    </xf>
    <xf numFmtId="183" fontId="5" fillId="0" borderId="8" xfId="0" applyNumberFormat="1" applyFont="1" applyFill="1" applyBorder="1" applyAlignment="1">
      <alignment horizontal="right"/>
    </xf>
    <xf numFmtId="186" fontId="4" fillId="0" borderId="1" xfId="0" applyNumberFormat="1" applyFont="1" applyFill="1" applyBorder="1" applyAlignment="1">
      <alignment vertical="center"/>
    </xf>
    <xf numFmtId="195" fontId="4" fillId="0" borderId="1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6" fillId="0" borderId="3" xfId="0" applyFont="1" applyFill="1" applyBorder="1" applyAlignment="1">
      <alignment horizontal="left" wrapText="1"/>
    </xf>
    <xf numFmtId="186" fontId="5" fillId="0" borderId="4" xfId="0" applyNumberFormat="1" applyFont="1" applyFill="1" applyBorder="1" applyAlignment="1">
      <alignment horizontal="right"/>
    </xf>
    <xf numFmtId="195" fontId="5" fillId="0" borderId="4" xfId="0" applyNumberFormat="1" applyFont="1" applyFill="1" applyBorder="1" applyAlignment="1">
      <alignment horizontal="right"/>
    </xf>
    <xf numFmtId="186" fontId="18" fillId="0" borderId="1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2" xfId="0" applyFont="1" applyFill="1" applyBorder="1" applyAlignment="1">
      <alignment horizontal="left" wrapText="1" indent="1"/>
    </xf>
    <xf numFmtId="0" fontId="19" fillId="0" borderId="0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49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wrapText="1"/>
    </xf>
    <xf numFmtId="186" fontId="4" fillId="0" borderId="1" xfId="0" applyNumberFormat="1" applyFont="1" applyFill="1" applyBorder="1" applyAlignment="1">
      <alignment/>
    </xf>
    <xf numFmtId="195" fontId="4" fillId="0" borderId="1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6" fillId="0" borderId="0" xfId="0" applyFont="1" applyFill="1" applyAlignment="1">
      <alignment/>
    </xf>
    <xf numFmtId="0" fontId="4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186" fontId="5" fillId="0" borderId="4" xfId="0" applyNumberFormat="1" applyFont="1" applyFill="1" applyBorder="1" applyAlignment="1">
      <alignment/>
    </xf>
    <xf numFmtId="195" fontId="5" fillId="0" borderId="4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41" fontId="4" fillId="0" borderId="0" xfId="0" applyNumberFormat="1" applyFont="1" applyFill="1" applyAlignment="1">
      <alignment/>
    </xf>
    <xf numFmtId="183" fontId="4" fillId="0" borderId="9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0" fillId="0" borderId="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4</xdr:row>
      <xdr:rowOff>19050</xdr:rowOff>
    </xdr:from>
    <xdr:to>
      <xdr:col>6</xdr:col>
      <xdr:colOff>0</xdr:colOff>
      <xdr:row>5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8734425" y="1200150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  <xdr:twoCellAnchor>
    <xdr:from>
      <xdr:col>2</xdr:col>
      <xdr:colOff>1123950</xdr:colOff>
      <xdr:row>2</xdr:row>
      <xdr:rowOff>47625</xdr:rowOff>
    </xdr:from>
    <xdr:to>
      <xdr:col>3</xdr:col>
      <xdr:colOff>1123950</xdr:colOff>
      <xdr:row>2</xdr:row>
      <xdr:rowOff>266700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29275" y="657225"/>
          <a:ext cx="1266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SheetLayoutView="75" workbookViewId="0" topLeftCell="A1">
      <pane ySplit="4" topLeftCell="BM5" activePane="bottomLeft" state="frozen"/>
      <selection pane="topLeft" activeCell="A1" sqref="A1"/>
      <selection pane="bottomLeft" activeCell="B42" sqref="B42"/>
    </sheetView>
  </sheetViews>
  <sheetFormatPr defaultColWidth="9.00390625" defaultRowHeight="22.5" customHeight="1"/>
  <cols>
    <col min="1" max="1" width="38.50390625" style="62" customWidth="1"/>
    <col min="2" max="2" width="20.625" style="63" customWidth="1"/>
    <col min="3" max="3" width="16.625" style="63" customWidth="1"/>
    <col min="4" max="4" width="15.00390625" style="2" customWidth="1"/>
    <col min="5" max="5" width="14.875" style="2" customWidth="1"/>
    <col min="6" max="16384" width="9.00390625" style="2" customWidth="1"/>
  </cols>
  <sheetData>
    <row r="1" spans="1:4" ht="22.5" customHeight="1">
      <c r="A1" s="66" t="s">
        <v>12</v>
      </c>
      <c r="B1" s="66"/>
      <c r="C1" s="67"/>
      <c r="D1" s="67"/>
    </row>
    <row r="2" spans="1:4" ht="25.5" customHeight="1">
      <c r="A2" s="68" t="s">
        <v>13</v>
      </c>
      <c r="B2" s="69"/>
      <c r="C2" s="69"/>
      <c r="D2" s="69"/>
    </row>
    <row r="3" spans="1:4" s="21" customFormat="1" ht="22.5" customHeight="1" thickBot="1">
      <c r="A3" s="70" t="s">
        <v>11</v>
      </c>
      <c r="B3" s="70"/>
      <c r="C3" s="70"/>
      <c r="D3" s="70"/>
    </row>
    <row r="4" spans="1:4" s="26" customFormat="1" ht="22.5" customHeight="1">
      <c r="A4" s="22" t="s">
        <v>14</v>
      </c>
      <c r="B4" s="23" t="s">
        <v>15</v>
      </c>
      <c r="C4" s="24" t="s">
        <v>16</v>
      </c>
      <c r="D4" s="25" t="s">
        <v>17</v>
      </c>
    </row>
    <row r="5" spans="1:6" s="26" customFormat="1" ht="21" customHeight="1">
      <c r="A5" s="5" t="s">
        <v>18</v>
      </c>
      <c r="B5" s="27"/>
      <c r="C5" s="28"/>
      <c r="D5" s="29"/>
      <c r="F5" s="30"/>
    </row>
    <row r="6" spans="1:4" s="32" customFormat="1" ht="24.75" customHeight="1">
      <c r="A6" s="5" t="s">
        <v>19</v>
      </c>
      <c r="B6" s="6">
        <f>SUM(B7)</f>
        <v>80000000000</v>
      </c>
      <c r="C6" s="7" t="s">
        <v>7</v>
      </c>
      <c r="D6" s="31"/>
    </row>
    <row r="7" spans="1:4" ht="19.5" customHeight="1">
      <c r="A7" s="8" t="s">
        <v>20</v>
      </c>
      <c r="B7" s="9">
        <v>80000000000</v>
      </c>
      <c r="C7" s="10" t="s">
        <v>7</v>
      </c>
      <c r="D7" s="17"/>
    </row>
    <row r="8" spans="1:4" s="32" customFormat="1" ht="26.25" customHeight="1">
      <c r="A8" s="5" t="s">
        <v>0</v>
      </c>
      <c r="B8" s="6">
        <f>SUM(B9:B17)</f>
        <v>629784777380</v>
      </c>
      <c r="C8" s="7">
        <f>SUM(C9:C17)</f>
        <v>52985594948</v>
      </c>
      <c r="D8" s="1"/>
    </row>
    <row r="9" spans="1:4" ht="19.5" customHeight="1">
      <c r="A9" s="8" t="s">
        <v>21</v>
      </c>
      <c r="B9" s="9">
        <v>67434634880</v>
      </c>
      <c r="C9" s="10">
        <v>6743463488</v>
      </c>
      <c r="D9" s="17"/>
    </row>
    <row r="10" spans="1:4" ht="19.5" customHeight="1">
      <c r="A10" s="8" t="s">
        <v>22</v>
      </c>
      <c r="B10" s="9">
        <v>130100000000</v>
      </c>
      <c r="C10" s="10">
        <v>13010000000</v>
      </c>
      <c r="D10" s="17"/>
    </row>
    <row r="11" spans="1:4" ht="19.5" customHeight="1">
      <c r="A11" s="8" t="s">
        <v>23</v>
      </c>
      <c r="B11" s="9">
        <v>310325665070</v>
      </c>
      <c r="C11" s="10">
        <v>31032566507</v>
      </c>
      <c r="D11" s="17"/>
    </row>
    <row r="12" spans="1:4" ht="19.5" customHeight="1">
      <c r="A12" s="8" t="s">
        <v>24</v>
      </c>
      <c r="B12" s="9">
        <v>9055913500</v>
      </c>
      <c r="C12" s="10">
        <v>905591350</v>
      </c>
      <c r="D12" s="17"/>
    </row>
    <row r="13" spans="1:4" s="26" customFormat="1" ht="19.5" customHeight="1">
      <c r="A13" s="8" t="s">
        <v>25</v>
      </c>
      <c r="B13" s="18">
        <v>100938210000</v>
      </c>
      <c r="C13" s="19">
        <v>100938210</v>
      </c>
      <c r="D13" s="33"/>
    </row>
    <row r="14" spans="1:5" ht="19.5" customHeight="1">
      <c r="A14" s="8" t="s">
        <v>26</v>
      </c>
      <c r="B14" s="9">
        <v>6294746690</v>
      </c>
      <c r="C14" s="10">
        <v>629474669</v>
      </c>
      <c r="D14" s="17"/>
      <c r="E14" s="34"/>
    </row>
    <row r="15" spans="1:4" ht="19.5" customHeight="1">
      <c r="A15" s="8" t="s">
        <v>27</v>
      </c>
      <c r="B15" s="9">
        <v>2346923000</v>
      </c>
      <c r="C15" s="10">
        <v>234692300</v>
      </c>
      <c r="D15" s="17"/>
    </row>
    <row r="16" spans="1:4" ht="19.5" customHeight="1">
      <c r="A16" s="8" t="s">
        <v>28</v>
      </c>
      <c r="B16" s="9">
        <v>268684240</v>
      </c>
      <c r="C16" s="10">
        <v>26868424</v>
      </c>
      <c r="D16" s="17"/>
    </row>
    <row r="17" spans="1:4" ht="19.5" customHeight="1">
      <c r="A17" s="8" t="s">
        <v>29</v>
      </c>
      <c r="B17" s="9">
        <v>3020000000</v>
      </c>
      <c r="C17" s="10">
        <v>302000000</v>
      </c>
      <c r="D17" s="17"/>
    </row>
    <row r="18" spans="1:4" s="32" customFormat="1" ht="22.5" customHeight="1">
      <c r="A18" s="5" t="s">
        <v>1</v>
      </c>
      <c r="B18" s="6">
        <f>SUM(B19:B24)</f>
        <v>192195219000</v>
      </c>
      <c r="C18" s="7">
        <f>SUM(C19:C24)</f>
        <v>18009521900</v>
      </c>
      <c r="D18" s="1"/>
    </row>
    <row r="19" spans="1:4" ht="19.5" customHeight="1">
      <c r="A19" s="8" t="s">
        <v>30</v>
      </c>
      <c r="B19" s="9">
        <v>12000000000</v>
      </c>
      <c r="C19" s="10" t="s">
        <v>7</v>
      </c>
      <c r="D19" s="35"/>
    </row>
    <row r="20" spans="1:4" s="26" customFormat="1" ht="19.5" customHeight="1">
      <c r="A20" s="8" t="s">
        <v>31</v>
      </c>
      <c r="B20" s="9">
        <v>5095219000</v>
      </c>
      <c r="C20" s="10">
        <f>509521900</f>
        <v>509521900</v>
      </c>
      <c r="D20" s="17"/>
    </row>
    <row r="21" spans="1:4" s="32" customFormat="1" ht="19.5" customHeight="1">
      <c r="A21" s="8" t="s">
        <v>32</v>
      </c>
      <c r="B21" s="9">
        <v>90000000000</v>
      </c>
      <c r="C21" s="10">
        <v>9000000000</v>
      </c>
      <c r="D21" s="1"/>
    </row>
    <row r="22" spans="1:4" s="32" customFormat="1" ht="19.5" customHeight="1">
      <c r="A22" s="8" t="s">
        <v>33</v>
      </c>
      <c r="B22" s="9">
        <v>50000000000</v>
      </c>
      <c r="C22" s="10">
        <v>5000000000</v>
      </c>
      <c r="D22" s="1"/>
    </row>
    <row r="23" spans="1:4" s="26" customFormat="1" ht="19.5" customHeight="1">
      <c r="A23" s="8" t="s">
        <v>34</v>
      </c>
      <c r="B23" s="9">
        <v>100000000</v>
      </c>
      <c r="C23" s="10" t="s">
        <v>7</v>
      </c>
      <c r="D23" s="36"/>
    </row>
    <row r="24" spans="1:4" s="26" customFormat="1" ht="19.5" customHeight="1">
      <c r="A24" s="8" t="s">
        <v>5</v>
      </c>
      <c r="B24" s="9">
        <v>35000000000</v>
      </c>
      <c r="C24" s="10">
        <v>3500000000</v>
      </c>
      <c r="D24" s="36"/>
    </row>
    <row r="25" spans="1:4" s="32" customFormat="1" ht="24.75" customHeight="1">
      <c r="A25" s="5" t="s">
        <v>2</v>
      </c>
      <c r="B25" s="6">
        <f>SUM(B26:B32)</f>
        <v>316884222358.64996</v>
      </c>
      <c r="C25" s="7">
        <f>SUM(C26:C32)</f>
        <v>5033230000</v>
      </c>
      <c r="D25" s="37"/>
    </row>
    <row r="26" spans="1:4" ht="19.5" customHeight="1">
      <c r="A26" s="8" t="s">
        <v>117</v>
      </c>
      <c r="B26" s="38">
        <v>40000000000</v>
      </c>
      <c r="C26" s="39">
        <v>4000000000</v>
      </c>
      <c r="D26" s="17"/>
    </row>
    <row r="27" spans="1:4" s="4" customFormat="1" ht="19.5" customHeight="1">
      <c r="A27" s="8" t="s">
        <v>35</v>
      </c>
      <c r="B27" s="9">
        <v>103176302963.5</v>
      </c>
      <c r="C27" s="10" t="s">
        <v>7</v>
      </c>
      <c r="D27" s="17"/>
    </row>
    <row r="28" spans="1:4" ht="19.5" customHeight="1">
      <c r="A28" s="8" t="s">
        <v>36</v>
      </c>
      <c r="B28" s="9">
        <v>35841731260.41</v>
      </c>
      <c r="C28" s="10" t="s">
        <v>7</v>
      </c>
      <c r="D28" s="17"/>
    </row>
    <row r="29" spans="1:4" ht="19.5" customHeight="1">
      <c r="A29" s="8" t="s">
        <v>37</v>
      </c>
      <c r="B29" s="9">
        <v>40843934458.77</v>
      </c>
      <c r="C29" s="10" t="s">
        <v>7</v>
      </c>
      <c r="D29" s="17"/>
    </row>
    <row r="30" spans="1:4" ht="19.5" customHeight="1">
      <c r="A30" s="8" t="s">
        <v>38</v>
      </c>
      <c r="B30" s="9">
        <v>77393842883.05</v>
      </c>
      <c r="C30" s="10" t="s">
        <v>7</v>
      </c>
      <c r="D30" s="17"/>
    </row>
    <row r="31" spans="1:4" ht="19.5" customHeight="1">
      <c r="A31" s="8" t="s">
        <v>39</v>
      </c>
      <c r="B31" s="9">
        <v>9296110792.92</v>
      </c>
      <c r="C31" s="10" t="s">
        <v>7</v>
      </c>
      <c r="D31" s="17"/>
    </row>
    <row r="32" spans="1:5" ht="19.5" customHeight="1">
      <c r="A32" s="8" t="s">
        <v>6</v>
      </c>
      <c r="B32" s="9">
        <v>10332300000</v>
      </c>
      <c r="C32" s="10">
        <v>1033230000</v>
      </c>
      <c r="D32" s="17"/>
      <c r="E32" s="34"/>
    </row>
    <row r="33" spans="1:4" s="40" customFormat="1" ht="24.75" customHeight="1">
      <c r="A33" s="5" t="s">
        <v>40</v>
      </c>
      <c r="B33" s="6">
        <f>SUM(B34)</f>
        <v>3506539370</v>
      </c>
      <c r="C33" s="7">
        <f>SUM(C34)</f>
        <v>350653937</v>
      </c>
      <c r="D33" s="1"/>
    </row>
    <row r="34" spans="1:4" ht="19.5" customHeight="1">
      <c r="A34" s="8" t="s">
        <v>41</v>
      </c>
      <c r="B34" s="9">
        <v>3506539370</v>
      </c>
      <c r="C34" s="10">
        <v>350653937</v>
      </c>
      <c r="D34" s="17"/>
    </row>
    <row r="35" spans="1:4" s="32" customFormat="1" ht="22.5" customHeight="1">
      <c r="A35" s="5" t="s">
        <v>42</v>
      </c>
      <c r="B35" s="6">
        <f>SUM(B36)</f>
        <v>2272668412.52</v>
      </c>
      <c r="C35" s="7" t="s">
        <v>7</v>
      </c>
      <c r="D35" s="1"/>
    </row>
    <row r="36" spans="1:4" ht="22.5" customHeight="1" thickBot="1">
      <c r="A36" s="11" t="s">
        <v>43</v>
      </c>
      <c r="B36" s="12">
        <v>2272668412.52</v>
      </c>
      <c r="C36" s="13" t="s">
        <v>7</v>
      </c>
      <c r="D36" s="64"/>
    </row>
    <row r="37" spans="1:4" s="32" customFormat="1" ht="21" customHeight="1">
      <c r="A37" s="5" t="s">
        <v>44</v>
      </c>
      <c r="B37" s="6">
        <f>SUM(B38)</f>
        <v>8716517000</v>
      </c>
      <c r="C37" s="7" t="s">
        <v>7</v>
      </c>
      <c r="D37" s="1"/>
    </row>
    <row r="38" spans="1:4" ht="22.5" customHeight="1">
      <c r="A38" s="8" t="s">
        <v>45</v>
      </c>
      <c r="B38" s="9">
        <v>8716517000</v>
      </c>
      <c r="C38" s="10" t="s">
        <v>7</v>
      </c>
      <c r="D38" s="17"/>
    </row>
    <row r="39" spans="1:4" ht="22.5" customHeight="1">
      <c r="A39" s="5" t="s">
        <v>46</v>
      </c>
      <c r="B39" s="6">
        <f>SUM(B40:B41)</f>
        <v>1975718640</v>
      </c>
      <c r="C39" s="7">
        <f>SUM(C40:C41)</f>
        <v>197571864</v>
      </c>
      <c r="D39" s="1"/>
    </row>
    <row r="40" spans="1:5" ht="19.5" customHeight="1">
      <c r="A40" s="8" t="s">
        <v>47</v>
      </c>
      <c r="B40" s="9">
        <v>1387103910</v>
      </c>
      <c r="C40" s="10">
        <v>138710391</v>
      </c>
      <c r="D40" s="17"/>
      <c r="E40" s="34"/>
    </row>
    <row r="41" spans="1:4" ht="19.5" customHeight="1">
      <c r="A41" s="8" t="s">
        <v>48</v>
      </c>
      <c r="B41" s="9">
        <v>588614730</v>
      </c>
      <c r="C41" s="10">
        <v>58861473</v>
      </c>
      <c r="D41" s="17"/>
    </row>
    <row r="42" spans="1:4" s="32" customFormat="1" ht="22.5" customHeight="1">
      <c r="A42" s="16" t="s">
        <v>49</v>
      </c>
      <c r="B42" s="6">
        <f>B6+B8+B18+B25+B33+B35+B37+B39</f>
        <v>1235335662161.17</v>
      </c>
      <c r="C42" s="7">
        <f>C8+C18+C25+C33+C39</f>
        <v>76576572649</v>
      </c>
      <c r="D42" s="1"/>
    </row>
    <row r="43" spans="1:4" s="32" customFormat="1" ht="15.75" customHeight="1">
      <c r="A43" s="16"/>
      <c r="B43" s="6"/>
      <c r="C43" s="7"/>
      <c r="D43" s="1"/>
    </row>
    <row r="44" spans="1:3" s="45" customFormat="1" ht="22.5" customHeight="1">
      <c r="A44" s="5" t="s">
        <v>50</v>
      </c>
      <c r="B44" s="44"/>
      <c r="C44" s="3"/>
    </row>
    <row r="45" spans="1:3" s="46" customFormat="1" ht="22.5" customHeight="1">
      <c r="A45" s="5" t="s">
        <v>3</v>
      </c>
      <c r="B45" s="6">
        <f>SUM(B46:B46)</f>
        <v>96975887264.29</v>
      </c>
      <c r="C45" s="7" t="s">
        <v>7</v>
      </c>
    </row>
    <row r="46" spans="1:3" s="46" customFormat="1" ht="19.5" customHeight="1">
      <c r="A46" s="47" t="s">
        <v>51</v>
      </c>
      <c r="B46" s="9">
        <v>96975887264.29</v>
      </c>
      <c r="C46" s="10" t="s">
        <v>7</v>
      </c>
    </row>
    <row r="47" spans="1:3" s="46" customFormat="1" ht="22.5" customHeight="1">
      <c r="A47" s="5" t="s">
        <v>52</v>
      </c>
      <c r="B47" s="6">
        <f>SUM(B48:B50)</f>
        <v>130809006243.04</v>
      </c>
      <c r="C47" s="7" t="s">
        <v>7</v>
      </c>
    </row>
    <row r="48" spans="1:3" s="46" customFormat="1" ht="19.5" customHeight="1">
      <c r="A48" s="8" t="s">
        <v>53</v>
      </c>
      <c r="B48" s="9">
        <v>130408006243.04</v>
      </c>
      <c r="C48" s="10" t="s">
        <v>7</v>
      </c>
    </row>
    <row r="49" spans="1:3" s="46" customFormat="1" ht="19.5" customHeight="1">
      <c r="A49" s="8" t="s">
        <v>115</v>
      </c>
      <c r="B49" s="9">
        <v>1000000</v>
      </c>
      <c r="C49" s="10" t="s">
        <v>7</v>
      </c>
    </row>
    <row r="50" spans="1:3" s="46" customFormat="1" ht="19.5" customHeight="1">
      <c r="A50" s="8" t="s">
        <v>116</v>
      </c>
      <c r="B50" s="9">
        <v>400000000</v>
      </c>
      <c r="C50" s="10" t="s">
        <v>7</v>
      </c>
    </row>
    <row r="51" spans="1:3" s="46" customFormat="1" ht="22.5" customHeight="1">
      <c r="A51" s="5" t="s">
        <v>54</v>
      </c>
      <c r="B51" s="6">
        <f>SUM(B52:B53)</f>
        <v>97080136406.28</v>
      </c>
      <c r="C51" s="7" t="s">
        <v>7</v>
      </c>
    </row>
    <row r="52" spans="1:3" s="46" customFormat="1" ht="19.5" customHeight="1">
      <c r="A52" s="8" t="s">
        <v>55</v>
      </c>
      <c r="B52" s="9">
        <v>37511751324.28</v>
      </c>
      <c r="C52" s="10" t="s">
        <v>7</v>
      </c>
    </row>
    <row r="53" spans="1:3" s="46" customFormat="1" ht="19.5" customHeight="1">
      <c r="A53" s="8" t="s">
        <v>56</v>
      </c>
      <c r="B53" s="9">
        <v>59568385082</v>
      </c>
      <c r="C53" s="10" t="s">
        <v>7</v>
      </c>
    </row>
    <row r="54" spans="1:4" s="46" customFormat="1" ht="22.5" customHeight="1">
      <c r="A54" s="5" t="s">
        <v>57</v>
      </c>
      <c r="B54" s="6">
        <f>SUM(B55)</f>
        <v>28828946648.02</v>
      </c>
      <c r="C54" s="7" t="s">
        <v>7</v>
      </c>
      <c r="D54" s="48"/>
    </row>
    <row r="55" spans="1:3" s="48" customFormat="1" ht="19.5" customHeight="1">
      <c r="A55" s="8" t="s">
        <v>58</v>
      </c>
      <c r="B55" s="9">
        <v>28828946648.02</v>
      </c>
      <c r="C55" s="10" t="s">
        <v>7</v>
      </c>
    </row>
    <row r="56" spans="1:4" s="46" customFormat="1" ht="22.5" customHeight="1">
      <c r="A56" s="5" t="s">
        <v>59</v>
      </c>
      <c r="B56" s="6">
        <f>SUM(B57:B62)</f>
        <v>174164939658.21</v>
      </c>
      <c r="C56" s="7" t="s">
        <v>7</v>
      </c>
      <c r="D56" s="48"/>
    </row>
    <row r="57" spans="1:4" s="46" customFormat="1" ht="19.5" customHeight="1">
      <c r="A57" s="8" t="s">
        <v>60</v>
      </c>
      <c r="B57" s="9">
        <v>130069672845.77</v>
      </c>
      <c r="C57" s="10" t="s">
        <v>7</v>
      </c>
      <c r="D57" s="48"/>
    </row>
    <row r="58" spans="1:4" s="46" customFormat="1" ht="19.5" customHeight="1">
      <c r="A58" s="8" t="s">
        <v>61</v>
      </c>
      <c r="B58" s="9">
        <v>27819792422.91</v>
      </c>
      <c r="C58" s="10" t="s">
        <v>7</v>
      </c>
      <c r="D58" s="48"/>
    </row>
    <row r="59" spans="1:4" s="46" customFormat="1" ht="19.5" customHeight="1">
      <c r="A59" s="8" t="s">
        <v>62</v>
      </c>
      <c r="B59" s="9">
        <v>6263202288</v>
      </c>
      <c r="C59" s="10" t="s">
        <v>7</v>
      </c>
      <c r="D59" s="48"/>
    </row>
    <row r="60" spans="1:4" s="46" customFormat="1" ht="19.5" customHeight="1">
      <c r="A60" s="8" t="s">
        <v>63</v>
      </c>
      <c r="B60" s="9">
        <v>675811680.53</v>
      </c>
      <c r="C60" s="10" t="s">
        <v>7</v>
      </c>
      <c r="D60" s="48"/>
    </row>
    <row r="61" spans="1:4" s="46" customFormat="1" ht="19.5" customHeight="1">
      <c r="A61" s="8" t="s">
        <v>64</v>
      </c>
      <c r="B61" s="9">
        <v>4537213555</v>
      </c>
      <c r="C61" s="10" t="s">
        <v>7</v>
      </c>
      <c r="D61" s="48"/>
    </row>
    <row r="62" spans="1:4" s="46" customFormat="1" ht="19.5" customHeight="1">
      <c r="A62" s="8" t="s">
        <v>65</v>
      </c>
      <c r="B62" s="9">
        <v>4799246866</v>
      </c>
      <c r="C62" s="10" t="s">
        <v>7</v>
      </c>
      <c r="D62" s="48"/>
    </row>
    <row r="63" spans="1:4" s="46" customFormat="1" ht="22.5" customHeight="1">
      <c r="A63" s="5" t="s">
        <v>66</v>
      </c>
      <c r="B63" s="6">
        <f>SUM(B64)</f>
        <v>3837039919.08</v>
      </c>
      <c r="C63" s="7" t="s">
        <v>7</v>
      </c>
      <c r="D63" s="48"/>
    </row>
    <row r="64" spans="1:4" s="46" customFormat="1" ht="19.5" customHeight="1">
      <c r="A64" s="8" t="s">
        <v>67</v>
      </c>
      <c r="B64" s="9">
        <v>3837039919.08</v>
      </c>
      <c r="C64" s="10" t="s">
        <v>7</v>
      </c>
      <c r="D64" s="48"/>
    </row>
    <row r="65" spans="1:4" s="46" customFormat="1" ht="22.5" customHeight="1">
      <c r="A65" s="5" t="s">
        <v>68</v>
      </c>
      <c r="B65" s="6">
        <f>SUM(B66:B67)</f>
        <v>75566377131.03</v>
      </c>
      <c r="C65" s="7" t="s">
        <v>7</v>
      </c>
      <c r="D65" s="48"/>
    </row>
    <row r="66" spans="1:4" s="46" customFormat="1" ht="19.5" customHeight="1">
      <c r="A66" s="8" t="s">
        <v>69</v>
      </c>
      <c r="B66" s="9">
        <v>38276972077.03</v>
      </c>
      <c r="C66" s="10" t="s">
        <v>7</v>
      </c>
      <c r="D66" s="48"/>
    </row>
    <row r="67" spans="1:4" s="46" customFormat="1" ht="21.75" customHeight="1">
      <c r="A67" s="8" t="s">
        <v>4</v>
      </c>
      <c r="B67" s="9">
        <v>37289405054</v>
      </c>
      <c r="C67" s="10" t="s">
        <v>7</v>
      </c>
      <c r="D67" s="48"/>
    </row>
    <row r="68" spans="1:4" s="46" customFormat="1" ht="22.5" customHeight="1" thickBot="1">
      <c r="A68" s="41" t="s">
        <v>70</v>
      </c>
      <c r="B68" s="42">
        <f>SUM(B69)</f>
        <v>593286045472.49</v>
      </c>
      <c r="C68" s="43" t="s">
        <v>7</v>
      </c>
      <c r="D68" s="49"/>
    </row>
    <row r="69" spans="1:4" s="46" customFormat="1" ht="19.5" customHeight="1">
      <c r="A69" s="8" t="s">
        <v>71</v>
      </c>
      <c r="B69" s="9">
        <v>593286045472.49</v>
      </c>
      <c r="C69" s="10" t="s">
        <v>7</v>
      </c>
      <c r="D69" s="48"/>
    </row>
    <row r="70" spans="1:3" s="46" customFormat="1" ht="22.5" customHeight="1">
      <c r="A70" s="50" t="s">
        <v>72</v>
      </c>
      <c r="B70" s="6">
        <f>SUM(B71:B72)</f>
        <v>55878443950</v>
      </c>
      <c r="C70" s="7" t="s">
        <v>7</v>
      </c>
    </row>
    <row r="71" spans="1:4" s="46" customFormat="1" ht="19.5" customHeight="1">
      <c r="A71" s="8" t="s">
        <v>73</v>
      </c>
      <c r="B71" s="9">
        <v>13996716037</v>
      </c>
      <c r="C71" s="10" t="s">
        <v>7</v>
      </c>
      <c r="D71" s="48"/>
    </row>
    <row r="72" spans="1:3" s="46" customFormat="1" ht="19.5" customHeight="1">
      <c r="A72" s="8" t="s">
        <v>74</v>
      </c>
      <c r="B72" s="9">
        <v>41881727913</v>
      </c>
      <c r="C72" s="10" t="s">
        <v>7</v>
      </c>
    </row>
    <row r="73" spans="1:4" s="46" customFormat="1" ht="22.5" customHeight="1">
      <c r="A73" s="5" t="s">
        <v>75</v>
      </c>
      <c r="B73" s="6">
        <f>SUM(B74)</f>
        <v>61859494772.5</v>
      </c>
      <c r="C73" s="7" t="s">
        <v>7</v>
      </c>
      <c r="D73" s="48"/>
    </row>
    <row r="74" spans="1:3" s="46" customFormat="1" ht="19.5" customHeight="1">
      <c r="A74" s="8" t="s">
        <v>76</v>
      </c>
      <c r="B74" s="9">
        <v>61859494772.5</v>
      </c>
      <c r="C74" s="10" t="s">
        <v>7</v>
      </c>
    </row>
    <row r="75" spans="1:3" s="46" customFormat="1" ht="22.5" customHeight="1">
      <c r="A75" s="5" t="s">
        <v>77</v>
      </c>
      <c r="B75" s="6">
        <f>SUM(B76)</f>
        <v>71842984.34</v>
      </c>
      <c r="C75" s="7" t="s">
        <v>7</v>
      </c>
    </row>
    <row r="76" spans="1:3" s="46" customFormat="1" ht="19.5" customHeight="1">
      <c r="A76" s="8" t="s">
        <v>78</v>
      </c>
      <c r="B76" s="9">
        <v>71842984.34</v>
      </c>
      <c r="C76" s="10" t="s">
        <v>7</v>
      </c>
    </row>
    <row r="77" spans="1:3" s="46" customFormat="1" ht="22.5" customHeight="1">
      <c r="A77" s="5" t="s">
        <v>44</v>
      </c>
      <c r="B77" s="6">
        <f>SUM(B78:B79)</f>
        <v>14202818325.66</v>
      </c>
      <c r="C77" s="7" t="s">
        <v>7</v>
      </c>
    </row>
    <row r="78" spans="1:3" s="46" customFormat="1" ht="19.5" customHeight="1">
      <c r="A78" s="8" t="s">
        <v>79</v>
      </c>
      <c r="B78" s="9">
        <v>13994818325.66</v>
      </c>
      <c r="C78" s="10" t="s">
        <v>7</v>
      </c>
    </row>
    <row r="79" spans="1:3" s="46" customFormat="1" ht="19.5" customHeight="1">
      <c r="A79" s="8" t="s">
        <v>80</v>
      </c>
      <c r="B79" s="9">
        <v>208000000</v>
      </c>
      <c r="C79" s="10" t="s">
        <v>7</v>
      </c>
    </row>
    <row r="80" spans="1:3" s="46" customFormat="1" ht="22.5" customHeight="1">
      <c r="A80" s="5" t="s">
        <v>81</v>
      </c>
      <c r="B80" s="6">
        <f>SUM(B81)</f>
        <v>485694757</v>
      </c>
      <c r="C80" s="7" t="s">
        <v>7</v>
      </c>
    </row>
    <row r="81" spans="1:3" s="46" customFormat="1" ht="19.5" customHeight="1">
      <c r="A81" s="8" t="s">
        <v>82</v>
      </c>
      <c r="B81" s="9">
        <v>485694757</v>
      </c>
      <c r="C81" s="10" t="s">
        <v>7</v>
      </c>
    </row>
    <row r="82" spans="1:3" s="46" customFormat="1" ht="22.5" customHeight="1">
      <c r="A82" s="5" t="s">
        <v>83</v>
      </c>
      <c r="B82" s="6">
        <f>SUM(B83)</f>
        <v>7799290600.5</v>
      </c>
      <c r="C82" s="7" t="s">
        <v>7</v>
      </c>
    </row>
    <row r="83" spans="1:3" s="46" customFormat="1" ht="19.5" customHeight="1">
      <c r="A83" s="8" t="s">
        <v>84</v>
      </c>
      <c r="B83" s="9">
        <v>7799290600.5</v>
      </c>
      <c r="C83" s="10" t="s">
        <v>7</v>
      </c>
    </row>
    <row r="84" spans="1:3" s="48" customFormat="1" ht="22.5" customHeight="1">
      <c r="A84" s="16" t="s">
        <v>49</v>
      </c>
      <c r="B84" s="6">
        <f>B45+B47+B51+B54+B56+B63+B65+B68+B70+B73+B75+B77+B80+B82</f>
        <v>1340845964132.44</v>
      </c>
      <c r="C84" s="7" t="s">
        <v>7</v>
      </c>
    </row>
    <row r="85" spans="1:3" s="4" customFormat="1" ht="12.75" customHeight="1">
      <c r="A85" s="16"/>
      <c r="B85" s="6"/>
      <c r="C85" s="7"/>
    </row>
    <row r="86" spans="1:4" ht="22.5" customHeight="1">
      <c r="A86" s="51" t="s">
        <v>85</v>
      </c>
      <c r="B86" s="52"/>
      <c r="C86" s="53"/>
      <c r="D86" s="4"/>
    </row>
    <row r="87" spans="1:5" ht="22.5" customHeight="1">
      <c r="A87" s="5" t="s">
        <v>1</v>
      </c>
      <c r="B87" s="6">
        <f>SUM(B88:B101)</f>
        <v>48246001787.91</v>
      </c>
      <c r="C87" s="7">
        <f>SUM(C88:C101)</f>
        <v>5392163159</v>
      </c>
      <c r="D87" s="4"/>
      <c r="E87" s="34"/>
    </row>
    <row r="88" spans="1:4" ht="19.5" customHeight="1">
      <c r="A88" s="8" t="s">
        <v>86</v>
      </c>
      <c r="B88" s="9">
        <v>970593750</v>
      </c>
      <c r="C88" s="10">
        <v>15000</v>
      </c>
      <c r="D88" s="4"/>
    </row>
    <row r="89" spans="1:4" ht="19.5" customHeight="1">
      <c r="A89" s="8" t="s">
        <v>87</v>
      </c>
      <c r="B89" s="9">
        <v>1148804837.91</v>
      </c>
      <c r="C89" s="10">
        <v>38540</v>
      </c>
      <c r="D89" s="4"/>
    </row>
    <row r="90" spans="1:4" ht="19.5" customHeight="1">
      <c r="A90" s="8" t="s">
        <v>88</v>
      </c>
      <c r="B90" s="9">
        <v>8952962580</v>
      </c>
      <c r="C90" s="10">
        <v>1104070205</v>
      </c>
      <c r="D90" s="4"/>
    </row>
    <row r="91" spans="1:4" ht="19.5" customHeight="1">
      <c r="A91" s="8" t="s">
        <v>89</v>
      </c>
      <c r="B91" s="9">
        <v>522913360</v>
      </c>
      <c r="C91" s="10">
        <v>54162436</v>
      </c>
      <c r="D91" s="4"/>
    </row>
    <row r="92" spans="1:4" ht="19.5" customHeight="1">
      <c r="A92" s="8" t="s">
        <v>90</v>
      </c>
      <c r="B92" s="9">
        <v>1480000000</v>
      </c>
      <c r="C92" s="10">
        <v>148000000</v>
      </c>
      <c r="D92" s="4"/>
    </row>
    <row r="93" spans="1:4" ht="21" customHeight="1">
      <c r="A93" s="8" t="s">
        <v>91</v>
      </c>
      <c r="B93" s="9">
        <v>7841660130</v>
      </c>
      <c r="C93" s="10">
        <v>942004184</v>
      </c>
      <c r="D93" s="4"/>
    </row>
    <row r="94" spans="1:4" ht="19.5" customHeight="1">
      <c r="A94" s="8" t="s">
        <v>92</v>
      </c>
      <c r="B94" s="9">
        <v>800878870</v>
      </c>
      <c r="C94" s="10">
        <v>124860939</v>
      </c>
      <c r="D94" s="4"/>
    </row>
    <row r="95" spans="1:3" ht="19.5" customHeight="1">
      <c r="A95" s="8" t="s">
        <v>93</v>
      </c>
      <c r="B95" s="9">
        <v>7181110400</v>
      </c>
      <c r="C95" s="10">
        <v>757120460</v>
      </c>
    </row>
    <row r="96" spans="1:3" ht="19.5" customHeight="1">
      <c r="A96" s="8" t="s">
        <v>8</v>
      </c>
      <c r="B96" s="9">
        <v>1278748590</v>
      </c>
      <c r="C96" s="10">
        <v>95605721</v>
      </c>
    </row>
    <row r="97" spans="1:4" ht="21" customHeight="1">
      <c r="A97" s="8" t="s">
        <v>94</v>
      </c>
      <c r="B97" s="9">
        <v>78100000</v>
      </c>
      <c r="C97" s="10">
        <v>8201544</v>
      </c>
      <c r="D97" s="4"/>
    </row>
    <row r="98" spans="1:3" ht="21.75" customHeight="1">
      <c r="A98" s="8" t="s">
        <v>95</v>
      </c>
      <c r="B98" s="9">
        <v>1132634560</v>
      </c>
      <c r="C98" s="10">
        <v>125038911</v>
      </c>
    </row>
    <row r="99" spans="1:4" s="26" customFormat="1" ht="28.5" customHeight="1">
      <c r="A99" s="14" t="s">
        <v>96</v>
      </c>
      <c r="B99" s="18">
        <v>0</v>
      </c>
      <c r="C99" s="19">
        <v>15418883</v>
      </c>
      <c r="D99" s="65" t="s">
        <v>119</v>
      </c>
    </row>
    <row r="100" spans="1:4" ht="21.75" customHeight="1" thickBot="1">
      <c r="A100" s="11" t="s">
        <v>9</v>
      </c>
      <c r="B100" s="12">
        <v>12138930</v>
      </c>
      <c r="C100" s="13">
        <v>617025</v>
      </c>
      <c r="D100" s="54"/>
    </row>
    <row r="101" spans="1:5" s="32" customFormat="1" ht="19.5" customHeight="1">
      <c r="A101" s="8" t="s">
        <v>97</v>
      </c>
      <c r="B101" s="9">
        <v>16845455780</v>
      </c>
      <c r="C101" s="10">
        <v>2017009311</v>
      </c>
      <c r="D101" s="1"/>
      <c r="E101" s="55"/>
    </row>
    <row r="102" spans="1:3" ht="22.5" customHeight="1">
      <c r="A102" s="5" t="s">
        <v>68</v>
      </c>
      <c r="B102" s="6">
        <f>SUM(B103:B108)</f>
        <v>17971247790</v>
      </c>
      <c r="C102" s="7">
        <f>SUM(C103:C108)</f>
        <v>3241917273</v>
      </c>
    </row>
    <row r="103" spans="1:4" ht="19.5" customHeight="1">
      <c r="A103" s="8" t="s">
        <v>98</v>
      </c>
      <c r="B103" s="9">
        <v>404762410</v>
      </c>
      <c r="C103" s="10">
        <v>40476241</v>
      </c>
      <c r="D103" s="17"/>
    </row>
    <row r="104" spans="1:3" ht="19.5" customHeight="1">
      <c r="A104" s="8" t="s">
        <v>99</v>
      </c>
      <c r="B104" s="9">
        <v>100000000</v>
      </c>
      <c r="C104" s="10">
        <v>50000000</v>
      </c>
    </row>
    <row r="105" spans="1:4" ht="19.5" customHeight="1">
      <c r="A105" s="8" t="s">
        <v>100</v>
      </c>
      <c r="B105" s="9">
        <v>13875833250</v>
      </c>
      <c r="C105" s="10">
        <v>2781519736</v>
      </c>
      <c r="D105" s="4"/>
    </row>
    <row r="106" spans="1:4" ht="19.5" customHeight="1">
      <c r="A106" s="8" t="s">
        <v>118</v>
      </c>
      <c r="B106" s="9">
        <v>89000000</v>
      </c>
      <c r="C106" s="10">
        <v>8900000</v>
      </c>
      <c r="D106" s="4"/>
    </row>
    <row r="107" spans="1:4" ht="19.5" customHeight="1">
      <c r="A107" s="8" t="s">
        <v>10</v>
      </c>
      <c r="B107" s="9">
        <v>998654500</v>
      </c>
      <c r="C107" s="10">
        <v>108135032</v>
      </c>
      <c r="D107" s="4"/>
    </row>
    <row r="108" spans="1:4" ht="19.5" customHeight="1">
      <c r="A108" s="8" t="s">
        <v>101</v>
      </c>
      <c r="B108" s="9">
        <v>2502997630</v>
      </c>
      <c r="C108" s="10">
        <v>252886264</v>
      </c>
      <c r="D108" s="4"/>
    </row>
    <row r="109" spans="1:4" ht="22.5" customHeight="1">
      <c r="A109" s="5" t="s">
        <v>2</v>
      </c>
      <c r="B109" s="6">
        <f>SUM(B110:B114)</f>
        <v>32708843641</v>
      </c>
      <c r="C109" s="7">
        <f>SUM(C110:C114)</f>
        <v>4976512463</v>
      </c>
      <c r="D109" s="4"/>
    </row>
    <row r="110" spans="1:4" ht="19.5" customHeight="1">
      <c r="A110" s="8" t="s">
        <v>102</v>
      </c>
      <c r="B110" s="9">
        <v>22890120291</v>
      </c>
      <c r="C110" s="10">
        <v>3764363593</v>
      </c>
      <c r="D110" s="4"/>
    </row>
    <row r="111" spans="1:4" ht="19.5" customHeight="1">
      <c r="A111" s="8" t="s">
        <v>103</v>
      </c>
      <c r="B111" s="9">
        <v>7589693770</v>
      </c>
      <c r="C111" s="10">
        <v>909856491</v>
      </c>
      <c r="D111" s="4"/>
    </row>
    <row r="112" spans="1:3" ht="19.5" customHeight="1">
      <c r="A112" s="8" t="s">
        <v>104</v>
      </c>
      <c r="B112" s="9">
        <v>315000000</v>
      </c>
      <c r="C112" s="10">
        <v>31500000</v>
      </c>
    </row>
    <row r="113" spans="1:3" ht="19.5" customHeight="1">
      <c r="A113" s="8" t="s">
        <v>105</v>
      </c>
      <c r="B113" s="9">
        <v>714029580</v>
      </c>
      <c r="C113" s="10">
        <v>110436379</v>
      </c>
    </row>
    <row r="114" spans="1:3" ht="19.5" customHeight="1">
      <c r="A114" s="8" t="s">
        <v>106</v>
      </c>
      <c r="B114" s="9">
        <v>1200000000</v>
      </c>
      <c r="C114" s="10">
        <v>160356000</v>
      </c>
    </row>
    <row r="115" spans="1:3" ht="22.5" customHeight="1">
      <c r="A115" s="5" t="s">
        <v>107</v>
      </c>
      <c r="B115" s="6">
        <f>SUM(B116:B118)</f>
        <v>11274888988</v>
      </c>
      <c r="C115" s="7">
        <f>SUM(C116:C118)</f>
        <v>1125907976</v>
      </c>
    </row>
    <row r="116" spans="1:4" ht="19.5" customHeight="1">
      <c r="A116" s="8" t="s">
        <v>108</v>
      </c>
      <c r="B116" s="9">
        <v>43200000</v>
      </c>
      <c r="C116" s="10">
        <v>21600</v>
      </c>
      <c r="D116" s="4"/>
    </row>
    <row r="117" spans="1:4" ht="19.5" customHeight="1">
      <c r="A117" s="8" t="s">
        <v>109</v>
      </c>
      <c r="B117" s="9">
        <v>2358863760</v>
      </c>
      <c r="C117" s="10">
        <v>235886376</v>
      </c>
      <c r="D117" s="4"/>
    </row>
    <row r="118" spans="1:3" ht="19.5" customHeight="1">
      <c r="A118" s="8" t="s">
        <v>110</v>
      </c>
      <c r="B118" s="9">
        <v>8872825228</v>
      </c>
      <c r="C118" s="10">
        <v>890000000</v>
      </c>
    </row>
    <row r="119" spans="1:4" ht="22.5" customHeight="1">
      <c r="A119" s="16" t="s">
        <v>49</v>
      </c>
      <c r="B119" s="6">
        <f>B87+B102+B109+B115</f>
        <v>110200982206.91</v>
      </c>
      <c r="C119" s="7">
        <f>C87+C102+C109+C115</f>
        <v>14736500871</v>
      </c>
      <c r="D119" s="4"/>
    </row>
    <row r="120" spans="1:4" ht="22.5" customHeight="1">
      <c r="A120" s="16"/>
      <c r="B120" s="6"/>
      <c r="C120" s="7"/>
      <c r="D120" s="4"/>
    </row>
    <row r="121" spans="1:4" ht="22.5" customHeight="1">
      <c r="A121" s="16"/>
      <c r="B121" s="6"/>
      <c r="C121" s="7"/>
      <c r="D121" s="4"/>
    </row>
    <row r="122" spans="1:4" ht="22.5" customHeight="1">
      <c r="A122" s="16"/>
      <c r="B122" s="6"/>
      <c r="C122" s="7"/>
      <c r="D122" s="4"/>
    </row>
    <row r="123" spans="1:4" ht="34.5" customHeight="1">
      <c r="A123" s="15"/>
      <c r="B123" s="20"/>
      <c r="C123" s="20"/>
      <c r="D123" s="4"/>
    </row>
    <row r="124" spans="1:4" ht="19.5" customHeight="1">
      <c r="A124" s="16"/>
      <c r="B124" s="6"/>
      <c r="C124" s="7"/>
      <c r="D124" s="4"/>
    </row>
    <row r="125" spans="1:3" ht="22.5" customHeight="1">
      <c r="A125" s="5" t="s">
        <v>111</v>
      </c>
      <c r="B125" s="52">
        <f>B42</f>
        <v>1235335662161.17</v>
      </c>
      <c r="C125" s="53">
        <f>C42</f>
        <v>76576572649</v>
      </c>
    </row>
    <row r="126" spans="1:3" ht="22.5" customHeight="1">
      <c r="A126" s="57"/>
      <c r="B126" s="52"/>
      <c r="C126" s="53"/>
    </row>
    <row r="127" spans="1:3" ht="22.5" customHeight="1">
      <c r="A127" s="5" t="s">
        <v>112</v>
      </c>
      <c r="B127" s="52">
        <f>B84</f>
        <v>1340845964132.44</v>
      </c>
      <c r="C127" s="10" t="s">
        <v>7</v>
      </c>
    </row>
    <row r="128" spans="1:3" ht="22.5" customHeight="1">
      <c r="A128" s="58"/>
      <c r="B128" s="52"/>
      <c r="C128" s="53"/>
    </row>
    <row r="129" spans="1:3" ht="22.5" customHeight="1">
      <c r="A129" s="5" t="s">
        <v>113</v>
      </c>
      <c r="B129" s="52">
        <f>B119</f>
        <v>110200982206.91</v>
      </c>
      <c r="C129" s="53">
        <f>C119</f>
        <v>14736500871</v>
      </c>
    </row>
    <row r="130" spans="1:3" ht="22.5" customHeight="1">
      <c r="A130" s="56"/>
      <c r="B130" s="52"/>
      <c r="C130" s="53"/>
    </row>
    <row r="131" spans="1:4" ht="22.5" customHeight="1" thickBot="1">
      <c r="A131" s="59" t="s">
        <v>114</v>
      </c>
      <c r="B131" s="60">
        <f>SUM(B125:B129)</f>
        <v>2686382608500.52</v>
      </c>
      <c r="C131" s="61">
        <f>C125+C129</f>
        <v>91313073520</v>
      </c>
      <c r="D131" s="54"/>
    </row>
    <row r="132" ht="22.5" customHeight="1">
      <c r="B132" s="1"/>
    </row>
  </sheetData>
  <sheetProtection/>
  <mergeCells count="3">
    <mergeCell ref="A1:D1"/>
    <mergeCell ref="A2:D2"/>
    <mergeCell ref="A3:D3"/>
  </mergeCells>
  <printOptions horizontalCentered="1"/>
  <pageMargins left="0.5118110236220472" right="0.5118110236220472" top="0.7874015748031497" bottom="0.7874015748031497" header="0.7086614173228347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2010-04-27T10:25:56Z</cp:lastPrinted>
  <dcterms:created xsi:type="dcterms:W3CDTF">1997-09-09T10:28:37Z</dcterms:created>
  <dcterms:modified xsi:type="dcterms:W3CDTF">2010-04-30T00:43:34Z</dcterms:modified>
  <cp:category/>
  <cp:version/>
  <cp:contentType/>
  <cp:contentStatus/>
</cp:coreProperties>
</file>