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45" windowWidth="8475" windowHeight="3825" tabRatio="407" activeTab="0"/>
  </bookViews>
  <sheets>
    <sheet name="待納" sheetId="1" r:id="rId1"/>
  </sheets>
  <definedNames>
    <definedName name="_xlnm.Print_Area" localSheetId="0">'待納'!$A$1:$J$26</definedName>
    <definedName name="_xlnm.Print_Titles" localSheetId="0">'待納'!$2:$6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12" authorId="0">
      <text>
        <r>
          <rPr>
            <b/>
            <sz val="14"/>
            <rFont val="標楷體"/>
            <family val="4"/>
          </rPr>
          <t xml:space="preserve">含1.代墊日據時代臺銀海外分支機構存款及匯款本息款項701,479,975
2.收回以前年度彌補國安基金虧損數34,201,683,679
</t>
        </r>
      </text>
    </comment>
  </commentList>
</comments>
</file>

<file path=xl/sharedStrings.xml><?xml version="1.0" encoding="utf-8"?>
<sst xmlns="http://schemas.openxmlformats.org/spreadsheetml/2006/main" count="37" uniqueCount="37">
  <si>
    <r>
      <t xml:space="preserve">合           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 xml:space="preserve">  計</t>
    </r>
  </si>
  <si>
    <t>年</t>
  </si>
  <si>
    <r>
      <t xml:space="preserve">小   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       計</t>
    </r>
  </si>
  <si>
    <r>
      <t>以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前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度</t>
    </r>
  </si>
  <si>
    <r>
      <t>機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關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稱</t>
    </r>
  </si>
  <si>
    <r>
      <t xml:space="preserve">                   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目</t>
    </r>
  </si>
  <si>
    <r>
      <t>稅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課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收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入</t>
    </r>
  </si>
  <si>
    <r>
      <t>財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產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收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入</t>
    </r>
  </si>
  <si>
    <t>度</t>
  </si>
  <si>
    <r>
      <t xml:space="preserve">               </t>
    </r>
    <r>
      <rPr>
        <sz val="12"/>
        <rFont val="新細明體"/>
        <family val="1"/>
      </rPr>
      <t>本</t>
    </r>
  </si>
  <si>
    <r>
      <t>罰款及賠償收</t>
    </r>
    <r>
      <rPr>
        <sz val="12"/>
        <rFont val="新細明體"/>
        <family val="1"/>
      </rPr>
      <t>入</t>
    </r>
  </si>
  <si>
    <r>
      <t xml:space="preserve">其 </t>
    </r>
    <r>
      <rPr>
        <sz val="12"/>
        <rFont val="新細明體"/>
        <family val="1"/>
      </rPr>
      <t xml:space="preserve"> 他  </t>
    </r>
    <r>
      <rPr>
        <sz val="12"/>
        <rFont val="新細明體"/>
        <family val="1"/>
      </rPr>
      <t>收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入</t>
    </r>
  </si>
  <si>
    <r>
      <t>規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費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收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入</t>
    </r>
  </si>
  <si>
    <t>營業盈餘及事業收入</t>
  </si>
  <si>
    <t>總  決  算</t>
  </si>
  <si>
    <t xml:space="preserve"> 中華民國</t>
  </si>
  <si>
    <t>單位：新臺幣元</t>
  </si>
  <si>
    <r>
      <t>各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機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關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歲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入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待</t>
    </r>
  </si>
  <si>
    <r>
      <t>納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庫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款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明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細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細明體"/>
        <family val="3"/>
      </rPr>
      <t>表</t>
    </r>
  </si>
  <si>
    <t>中  央  政  府</t>
  </si>
  <si>
    <t xml:space="preserve">       之待納庫數，以作為未來向日方求償之依據。截至本年度止該項墊付款為701,479,975元，包括：90年度357,410,074   元、91年度144,287,388元、92年度197,111,752元、93年度263,213元、95年度2,407,548元。</t>
  </si>
  <si>
    <t>外交部主管</t>
  </si>
  <si>
    <t>領事事務局</t>
  </si>
  <si>
    <t>財政部主管</t>
  </si>
  <si>
    <t>財政部</t>
  </si>
  <si>
    <t>臺北市國稅局</t>
  </si>
  <si>
    <t>臺灣省北區國稅局及所屬</t>
  </si>
  <si>
    <t>臺灣省中區國稅局及所屬</t>
  </si>
  <si>
    <t>臺灣省南區國稅局及所屬</t>
  </si>
  <si>
    <t>高雄市國稅局</t>
  </si>
  <si>
    <t>經濟部主管</t>
  </si>
  <si>
    <t>經濟部</t>
  </si>
  <si>
    <t>合　　　　　計</t>
  </si>
  <si>
    <t>99年12月31日</t>
  </si>
  <si>
    <t>內政部主管</t>
  </si>
  <si>
    <t>營建署及所屬</t>
  </si>
  <si>
    <t>註：依「日據時代株式會社臺灣銀行海外分支機構存款及匯款處理條例」第八條規定，主管機關財政部指定臺灣銀行　代墊日據時代株式會社臺灣銀行海外分支機構存款及匯款本息款項，分年由該行繳庫盈餘中減列歸還並列為財政部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</si>
</sst>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...&quot;??_-;_-@_-"/>
    <numFmt numFmtId="177" formatCode="#,##0.00;[Red]\-#,##0.00;&quot;…&quot;"/>
    <numFmt numFmtId="178" formatCode="0.00_);[Red]\(0.00\)"/>
    <numFmt numFmtId="179" formatCode="#,##0.00_);[Red]\(#,##0.00\)"/>
    <numFmt numFmtId="180" formatCode="#,##0.00;[Red]\-#,##0.00;&quot;_&quot;"/>
    <numFmt numFmtId="181" formatCode="#,##0.00;[Red]\-#,##0.00;&quot;-&quot;"/>
  </numFmts>
  <fonts count="1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sz val="10"/>
      <name val="細明體"/>
      <family val="3"/>
    </font>
    <font>
      <b/>
      <u val="single"/>
      <sz val="18"/>
      <name val="Times New Roman"/>
      <family val="1"/>
    </font>
    <font>
      <sz val="9"/>
      <name val="標楷體"/>
      <family val="4"/>
    </font>
    <font>
      <b/>
      <sz val="9"/>
      <name val="Arial"/>
      <family val="2"/>
    </font>
    <font>
      <sz val="9"/>
      <name val="Arial"/>
      <family val="2"/>
    </font>
    <font>
      <b/>
      <sz val="14"/>
      <name val="標楷體"/>
      <family val="4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1" xfId="0" applyFont="1" applyBorder="1" applyAlignment="1">
      <alignment horizontal="righ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right" vertical="center" shrinkToFit="1"/>
    </xf>
    <xf numFmtId="0" fontId="3" fillId="0" borderId="0" xfId="0" applyFont="1" applyBorder="1" applyAlignment="1">
      <alignment/>
    </xf>
    <xf numFmtId="0" fontId="0" fillId="0" borderId="3" xfId="0" applyFont="1" applyBorder="1" applyAlignment="1" quotePrefix="1">
      <alignment horizontal="center" vertical="center" shrinkToFit="1"/>
    </xf>
    <xf numFmtId="0" fontId="0" fillId="0" borderId="4" xfId="0" applyFont="1" applyBorder="1" applyAlignment="1">
      <alignment horizontal="left" vertical="center" shrinkToFit="1"/>
    </xf>
    <xf numFmtId="0" fontId="0" fillId="0" borderId="3" xfId="0" applyFont="1" applyBorder="1" applyAlignment="1" quotePrefix="1">
      <alignment horizontal="center" vertical="center" wrapText="1"/>
    </xf>
    <xf numFmtId="0" fontId="0" fillId="0" borderId="0" xfId="0" applyFont="1" applyAlignment="1">
      <alignment horizontal="center" shrinkToFit="1"/>
    </xf>
    <xf numFmtId="0" fontId="2" fillId="0" borderId="5" xfId="0" applyFont="1" applyBorder="1" applyAlignment="1">
      <alignment horizontal="right" vertical="center"/>
    </xf>
    <xf numFmtId="43" fontId="0" fillId="0" borderId="0" xfId="15" applyAlignment="1">
      <alignment/>
    </xf>
    <xf numFmtId="0" fontId="3" fillId="0" borderId="4" xfId="0" applyFont="1" applyBorder="1" applyAlignment="1" quotePrefix="1">
      <alignment horizontal="center"/>
    </xf>
    <xf numFmtId="0" fontId="0" fillId="0" borderId="1" xfId="0" applyFont="1" applyBorder="1" applyAlignment="1">
      <alignment horizontal="center" vertical="center" shrinkToFit="1"/>
    </xf>
    <xf numFmtId="0" fontId="0" fillId="0" borderId="6" xfId="0" applyBorder="1" applyAlignment="1" quotePrefix="1">
      <alignment horizontal="center" vertical="center" shrinkToFi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43" fontId="4" fillId="0" borderId="0" xfId="15" applyFont="1" applyAlignment="1">
      <alignment/>
    </xf>
    <xf numFmtId="0" fontId="0" fillId="0" borderId="3" xfId="0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4" xfId="0" applyFont="1" applyBorder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indent="1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180" fontId="11" fillId="0" borderId="7" xfId="0" applyNumberFormat="1" applyFont="1" applyBorder="1" applyAlignment="1">
      <alignment/>
    </xf>
    <xf numFmtId="180" fontId="12" fillId="0" borderId="7" xfId="0" applyNumberFormat="1" applyFont="1" applyBorder="1" applyAlignment="1">
      <alignment/>
    </xf>
    <xf numFmtId="177" fontId="12" fillId="0" borderId="8" xfId="0" applyNumberFormat="1" applyFont="1" applyBorder="1" applyAlignment="1">
      <alignment/>
    </xf>
    <xf numFmtId="177" fontId="11" fillId="0" borderId="7" xfId="0" applyNumberFormat="1" applyFont="1" applyBorder="1" applyAlignment="1">
      <alignment/>
    </xf>
    <xf numFmtId="177" fontId="11" fillId="0" borderId="8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181" fontId="11" fillId="0" borderId="8" xfId="0" applyNumberFormat="1" applyFont="1" applyBorder="1" applyAlignment="1">
      <alignment/>
    </xf>
    <xf numFmtId="177" fontId="11" fillId="0" borderId="9" xfId="0" applyNumberFormat="1" applyFont="1" applyBorder="1" applyAlignment="1">
      <alignment/>
    </xf>
    <xf numFmtId="177" fontId="11" fillId="0" borderId="10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180" fontId="12" fillId="0" borderId="9" xfId="0" applyNumberFormat="1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0" borderId="11" xfId="0" applyFont="1" applyBorder="1" applyAlignment="1" quotePrefix="1">
      <alignment horizontal="center" vertical="center" wrapText="1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6" xfId="0" applyFont="1" applyBorder="1" applyAlignment="1" quotePrefix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0</xdr:col>
      <xdr:colOff>2209800</xdr:colOff>
      <xdr:row>5</xdr:row>
      <xdr:rowOff>361950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2002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35</xdr:col>
      <xdr:colOff>190500</xdr:colOff>
      <xdr:row>66</xdr:row>
      <xdr:rowOff>66675</xdr:rowOff>
    </xdr:from>
    <xdr:ext cx="266700" cy="180975"/>
    <xdr:sp>
      <xdr:nvSpPr>
        <xdr:cNvPr id="2" name="TextBox 3"/>
        <xdr:cNvSpPr txBox="1">
          <a:spLocks noChangeArrowheads="1"/>
        </xdr:cNvSpPr>
      </xdr:nvSpPr>
      <xdr:spPr>
        <a:xfrm>
          <a:off x="31108650" y="18297525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(註)</a:t>
          </a:r>
        </a:p>
      </xdr:txBody>
    </xdr:sp>
    <xdr:clientData/>
  </xdr:oneCellAnchor>
  <xdr:oneCellAnchor>
    <xdr:from>
      <xdr:col>9</xdr:col>
      <xdr:colOff>95250</xdr:colOff>
      <xdr:row>11</xdr:row>
      <xdr:rowOff>238125</xdr:rowOff>
    </xdr:from>
    <xdr:ext cx="228600" cy="142875"/>
    <xdr:sp>
      <xdr:nvSpPr>
        <xdr:cNvPr id="3" name="TextBox 5"/>
        <xdr:cNvSpPr txBox="1">
          <a:spLocks noChangeArrowheads="1"/>
        </xdr:cNvSpPr>
      </xdr:nvSpPr>
      <xdr:spPr>
        <a:xfrm>
          <a:off x="12458700" y="411480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(註)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9" sqref="F29"/>
    </sheetView>
  </sheetViews>
  <sheetFormatPr defaultColWidth="9.00390625" defaultRowHeight="16.5"/>
  <cols>
    <col min="1" max="1" width="29.00390625" style="0" customWidth="1"/>
    <col min="2" max="2" width="16.875" style="0" customWidth="1"/>
    <col min="3" max="3" width="15.75390625" style="0" customWidth="1"/>
    <col min="4" max="4" width="14.75390625" style="0" customWidth="1"/>
    <col min="5" max="5" width="14.625" style="0" customWidth="1"/>
    <col min="6" max="6" width="17.875" style="0" customWidth="1"/>
    <col min="7" max="7" width="17.375" style="0" customWidth="1"/>
    <col min="8" max="8" width="17.50390625" style="0" customWidth="1"/>
    <col min="9" max="10" width="18.50390625" style="0" customWidth="1"/>
  </cols>
  <sheetData>
    <row r="1" spans="1:5" ht="16.5">
      <c r="A1" s="27"/>
      <c r="B1" s="27"/>
      <c r="C1" s="27"/>
      <c r="D1" s="27"/>
      <c r="E1" s="27"/>
    </row>
    <row r="2" spans="1:10" ht="15.75" customHeight="1">
      <c r="A2" s="49" t="s">
        <v>19</v>
      </c>
      <c r="B2" s="49"/>
      <c r="C2" s="49"/>
      <c r="D2" s="49"/>
      <c r="E2" s="49"/>
      <c r="F2" s="44" t="s">
        <v>14</v>
      </c>
      <c r="G2" s="44"/>
      <c r="H2" s="44"/>
      <c r="I2" s="44"/>
      <c r="J2" s="44"/>
    </row>
    <row r="3" spans="1:10" ht="23.25" customHeight="1">
      <c r="A3" s="1"/>
      <c r="B3" s="1"/>
      <c r="E3" s="22" t="s">
        <v>17</v>
      </c>
      <c r="F3" s="23" t="s">
        <v>18</v>
      </c>
      <c r="H3" s="1"/>
      <c r="I3" s="1"/>
      <c r="J3" s="1"/>
    </row>
    <row r="4" spans="1:10" ht="21" customHeight="1" thickBot="1">
      <c r="A4" s="1"/>
      <c r="B4" s="1"/>
      <c r="E4" s="24" t="s">
        <v>15</v>
      </c>
      <c r="F4" s="25" t="s">
        <v>33</v>
      </c>
      <c r="H4" s="1"/>
      <c r="I4" s="1"/>
      <c r="J4" s="26" t="s">
        <v>16</v>
      </c>
    </row>
    <row r="5" spans="1:10" s="3" customFormat="1" ht="21" customHeight="1">
      <c r="A5" s="12" t="s">
        <v>5</v>
      </c>
      <c r="B5" s="16" t="s">
        <v>9</v>
      </c>
      <c r="C5" s="6"/>
      <c r="D5" s="6"/>
      <c r="E5" s="15" t="s">
        <v>1</v>
      </c>
      <c r="F5" s="15"/>
      <c r="G5" s="4" t="s">
        <v>8</v>
      </c>
      <c r="H5" s="5"/>
      <c r="I5" s="45" t="s">
        <v>3</v>
      </c>
      <c r="J5" s="47" t="s">
        <v>0</v>
      </c>
    </row>
    <row r="6" spans="1:10" s="11" customFormat="1" ht="28.5" customHeight="1" thickBot="1">
      <c r="A6" s="9" t="s">
        <v>4</v>
      </c>
      <c r="B6" s="8" t="s">
        <v>6</v>
      </c>
      <c r="C6" s="10" t="s">
        <v>10</v>
      </c>
      <c r="D6" s="8" t="s">
        <v>12</v>
      </c>
      <c r="E6" s="8" t="s">
        <v>7</v>
      </c>
      <c r="F6" s="20" t="s">
        <v>13</v>
      </c>
      <c r="G6" s="8" t="s">
        <v>11</v>
      </c>
      <c r="H6" s="8" t="s">
        <v>2</v>
      </c>
      <c r="I6" s="46"/>
      <c r="J6" s="48"/>
    </row>
    <row r="7" spans="1:12" s="21" customFormat="1" ht="32.25" customHeight="1">
      <c r="A7" s="29" t="s">
        <v>34</v>
      </c>
      <c r="B7" s="33">
        <f aca="true" t="shared" si="0" ref="B7:H7">SUM(B8:B8)</f>
        <v>0</v>
      </c>
      <c r="C7" s="33">
        <f t="shared" si="0"/>
        <v>0</v>
      </c>
      <c r="D7" s="33">
        <f t="shared" si="0"/>
        <v>0</v>
      </c>
      <c r="E7" s="33">
        <f t="shared" si="0"/>
        <v>0</v>
      </c>
      <c r="F7" s="33">
        <f t="shared" si="0"/>
        <v>0</v>
      </c>
      <c r="G7" s="33">
        <f t="shared" si="0"/>
        <v>0</v>
      </c>
      <c r="H7" s="33">
        <f t="shared" si="0"/>
        <v>0</v>
      </c>
      <c r="I7" s="33">
        <f>I8</f>
        <v>250270</v>
      </c>
      <c r="J7" s="37">
        <f>SUM(J8:J8)</f>
        <v>250270</v>
      </c>
      <c r="K7" s="30"/>
      <c r="L7" s="30"/>
    </row>
    <row r="8" spans="1:12" s="21" customFormat="1" ht="30" customHeight="1">
      <c r="A8" s="28" t="s">
        <v>35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f>SUM(B8:G8)</f>
        <v>0</v>
      </c>
      <c r="I8" s="34">
        <v>250270</v>
      </c>
      <c r="J8" s="35">
        <f>H8+I8</f>
        <v>250270</v>
      </c>
      <c r="K8" s="30"/>
      <c r="L8" s="30"/>
    </row>
    <row r="9" spans="1:12" s="21" customFormat="1" ht="41.25" customHeight="1">
      <c r="A9" s="29" t="s">
        <v>21</v>
      </c>
      <c r="B9" s="33">
        <f aca="true" t="shared" si="1" ref="B9:I9">SUM(B10:B10)</f>
        <v>0</v>
      </c>
      <c r="C9" s="33">
        <f t="shared" si="1"/>
        <v>0</v>
      </c>
      <c r="D9" s="36">
        <f t="shared" si="1"/>
        <v>41709080</v>
      </c>
      <c r="E9" s="33">
        <f t="shared" si="1"/>
        <v>0</v>
      </c>
      <c r="F9" s="33">
        <f t="shared" si="1"/>
        <v>0</v>
      </c>
      <c r="G9" s="36">
        <f t="shared" si="1"/>
        <v>27319</v>
      </c>
      <c r="H9" s="36">
        <f t="shared" si="1"/>
        <v>41736399</v>
      </c>
      <c r="I9" s="33">
        <f t="shared" si="1"/>
        <v>0</v>
      </c>
      <c r="J9" s="39">
        <f>SUM(J10:J10)</f>
        <v>41736399</v>
      </c>
      <c r="K9" s="30"/>
      <c r="L9" s="30"/>
    </row>
    <row r="10" spans="1:12" s="21" customFormat="1" ht="32.25" customHeight="1">
      <c r="A10" s="28" t="s">
        <v>22</v>
      </c>
      <c r="B10" s="34">
        <v>0</v>
      </c>
      <c r="C10" s="34">
        <v>0</v>
      </c>
      <c r="D10" s="38">
        <v>41709080</v>
      </c>
      <c r="E10" s="34">
        <v>0</v>
      </c>
      <c r="F10" s="34">
        <v>0</v>
      </c>
      <c r="G10" s="38">
        <v>27319</v>
      </c>
      <c r="H10" s="38">
        <f>SUM(B10:G10)</f>
        <v>41736399</v>
      </c>
      <c r="I10" s="34">
        <v>0</v>
      </c>
      <c r="J10" s="35">
        <f>H10+I10</f>
        <v>41736399</v>
      </c>
      <c r="K10" s="30"/>
      <c r="L10" s="30"/>
    </row>
    <row r="11" spans="1:10" s="31" customFormat="1" ht="43.5" customHeight="1">
      <c r="A11" s="29" t="s">
        <v>23</v>
      </c>
      <c r="B11" s="36">
        <f aca="true" t="shared" si="2" ref="B11:J11">SUM(B12:B17)</f>
        <v>3506956931</v>
      </c>
      <c r="C11" s="36">
        <f t="shared" si="2"/>
        <v>120856896</v>
      </c>
      <c r="D11" s="33">
        <f t="shared" si="2"/>
        <v>0</v>
      </c>
      <c r="E11" s="33">
        <f t="shared" si="2"/>
        <v>0</v>
      </c>
      <c r="F11" s="33">
        <f>SUM(F12:F17)</f>
        <v>0</v>
      </c>
      <c r="G11" s="33">
        <f t="shared" si="2"/>
        <v>1628496418</v>
      </c>
      <c r="H11" s="36">
        <f t="shared" si="2"/>
        <v>5256310245</v>
      </c>
      <c r="I11" s="36">
        <f t="shared" si="2"/>
        <v>91071721964</v>
      </c>
      <c r="J11" s="37">
        <f t="shared" si="2"/>
        <v>96328032209</v>
      </c>
    </row>
    <row r="12" spans="1:10" s="30" customFormat="1" ht="32.25" customHeight="1">
      <c r="A12" s="28" t="s">
        <v>24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1628496418</v>
      </c>
      <c r="H12" s="34">
        <f aca="true" t="shared" si="3" ref="H12:H17">SUM(B12:G12)</f>
        <v>1628496418</v>
      </c>
      <c r="I12" s="38">
        <v>34903163654</v>
      </c>
      <c r="J12" s="35">
        <f aca="true" t="shared" si="4" ref="J12:J17">H12+I12</f>
        <v>36531660072</v>
      </c>
    </row>
    <row r="13" spans="1:10" s="30" customFormat="1" ht="32.25" customHeight="1">
      <c r="A13" s="28" t="s">
        <v>25</v>
      </c>
      <c r="B13" s="38">
        <v>2913092831</v>
      </c>
      <c r="C13" s="38">
        <v>42049875</v>
      </c>
      <c r="D13" s="34">
        <v>0</v>
      </c>
      <c r="E13" s="34">
        <v>0</v>
      </c>
      <c r="F13" s="34">
        <v>0</v>
      </c>
      <c r="G13" s="34">
        <v>0</v>
      </c>
      <c r="H13" s="38">
        <f t="shared" si="3"/>
        <v>2955142706</v>
      </c>
      <c r="I13" s="38">
        <v>32089271541</v>
      </c>
      <c r="J13" s="35">
        <f t="shared" si="4"/>
        <v>35044414247</v>
      </c>
    </row>
    <row r="14" spans="1:10" s="30" customFormat="1" ht="32.25" customHeight="1">
      <c r="A14" s="28" t="s">
        <v>26</v>
      </c>
      <c r="B14" s="38">
        <v>228504900</v>
      </c>
      <c r="C14" s="38">
        <v>40787647</v>
      </c>
      <c r="D14" s="34">
        <v>0</v>
      </c>
      <c r="E14" s="34">
        <v>0</v>
      </c>
      <c r="F14" s="34">
        <v>0</v>
      </c>
      <c r="G14" s="34">
        <v>0</v>
      </c>
      <c r="H14" s="38">
        <f t="shared" si="3"/>
        <v>269292547</v>
      </c>
      <c r="I14" s="38">
        <v>11015074670</v>
      </c>
      <c r="J14" s="35">
        <f t="shared" si="4"/>
        <v>11284367217</v>
      </c>
    </row>
    <row r="15" spans="1:10" s="30" customFormat="1" ht="32.25" customHeight="1">
      <c r="A15" s="28" t="s">
        <v>27</v>
      </c>
      <c r="B15" s="38">
        <v>94331618</v>
      </c>
      <c r="C15" s="38">
        <v>19295452</v>
      </c>
      <c r="D15" s="34">
        <v>0</v>
      </c>
      <c r="E15" s="34">
        <v>0</v>
      </c>
      <c r="F15" s="34">
        <v>0</v>
      </c>
      <c r="G15" s="34">
        <v>0</v>
      </c>
      <c r="H15" s="38">
        <f t="shared" si="3"/>
        <v>113627070</v>
      </c>
      <c r="I15" s="38">
        <v>3172165779</v>
      </c>
      <c r="J15" s="35">
        <f t="shared" si="4"/>
        <v>3285792849</v>
      </c>
    </row>
    <row r="16" spans="1:10" s="30" customFormat="1" ht="32.25" customHeight="1">
      <c r="A16" s="28" t="s">
        <v>28</v>
      </c>
      <c r="B16" s="38">
        <v>111946306</v>
      </c>
      <c r="C16" s="38">
        <v>18723922</v>
      </c>
      <c r="D16" s="34">
        <v>0</v>
      </c>
      <c r="E16" s="34">
        <v>0</v>
      </c>
      <c r="F16" s="34">
        <v>0</v>
      </c>
      <c r="G16" s="34">
        <v>0</v>
      </c>
      <c r="H16" s="38">
        <f t="shared" si="3"/>
        <v>130670228</v>
      </c>
      <c r="I16" s="38">
        <v>5419193479</v>
      </c>
      <c r="J16" s="35">
        <f t="shared" si="4"/>
        <v>5549863707</v>
      </c>
    </row>
    <row r="17" spans="1:10" s="30" customFormat="1" ht="32.25" customHeight="1">
      <c r="A17" s="28" t="s">
        <v>29</v>
      </c>
      <c r="B17" s="38">
        <v>159081276</v>
      </c>
      <c r="C17" s="33">
        <f aca="true" t="shared" si="5" ref="B17:G18">SUM(C18:C19)</f>
        <v>0</v>
      </c>
      <c r="D17" s="34">
        <v>0</v>
      </c>
      <c r="E17" s="34">
        <v>0</v>
      </c>
      <c r="F17" s="34">
        <v>0</v>
      </c>
      <c r="G17" s="34">
        <v>0</v>
      </c>
      <c r="H17" s="38">
        <f t="shared" si="3"/>
        <v>159081276</v>
      </c>
      <c r="I17" s="38">
        <v>4472852841</v>
      </c>
      <c r="J17" s="35">
        <f t="shared" si="4"/>
        <v>4631934117</v>
      </c>
    </row>
    <row r="18" spans="1:10" s="31" customFormat="1" ht="42" customHeight="1">
      <c r="A18" s="29" t="s">
        <v>30</v>
      </c>
      <c r="B18" s="33">
        <f t="shared" si="5"/>
        <v>0</v>
      </c>
      <c r="C18" s="33">
        <f t="shared" si="5"/>
        <v>0</v>
      </c>
      <c r="D18" s="33">
        <f t="shared" si="5"/>
        <v>0</v>
      </c>
      <c r="E18" s="33">
        <f t="shared" si="5"/>
        <v>0</v>
      </c>
      <c r="F18" s="33">
        <f t="shared" si="5"/>
        <v>0</v>
      </c>
      <c r="G18" s="33">
        <f t="shared" si="5"/>
        <v>0</v>
      </c>
      <c r="H18" s="33">
        <f>SUM(H19:H20)</f>
        <v>0</v>
      </c>
      <c r="I18" s="36">
        <f>SUM(I19:I20)</f>
        <v>24000000</v>
      </c>
      <c r="J18" s="37">
        <f>SUM(J19:J20)</f>
        <v>24000000</v>
      </c>
    </row>
    <row r="19" spans="1:10" s="32" customFormat="1" ht="32.25" customHeight="1">
      <c r="A19" s="28" t="s">
        <v>31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3">
        <v>0</v>
      </c>
      <c r="H19" s="33">
        <f>SUM(B19:G19)</f>
        <v>0</v>
      </c>
      <c r="I19" s="38">
        <v>24000000</v>
      </c>
      <c r="J19" s="35">
        <f>H19+I19</f>
        <v>24000000</v>
      </c>
    </row>
    <row r="20" spans="1:10" s="32" customFormat="1" ht="31.5" customHeight="1">
      <c r="A20" s="28"/>
      <c r="B20" s="34"/>
      <c r="C20" s="34"/>
      <c r="D20" s="34"/>
      <c r="E20" s="34"/>
      <c r="F20" s="34"/>
      <c r="G20" s="34"/>
      <c r="H20" s="34"/>
      <c r="I20" s="38"/>
      <c r="J20" s="35"/>
    </row>
    <row r="21" spans="1:10" s="32" customFormat="1" ht="31.5" customHeight="1">
      <c r="A21" s="28"/>
      <c r="B21" s="34"/>
      <c r="C21" s="34"/>
      <c r="D21" s="34"/>
      <c r="E21" s="34"/>
      <c r="F21" s="34"/>
      <c r="G21" s="34"/>
      <c r="H21" s="34"/>
      <c r="I21" s="38"/>
      <c r="J21" s="35"/>
    </row>
    <row r="22" spans="1:10" s="32" customFormat="1" ht="35.25" customHeight="1">
      <c r="A22" s="28"/>
      <c r="B22" s="34"/>
      <c r="C22" s="34"/>
      <c r="D22" s="34"/>
      <c r="E22" s="34"/>
      <c r="F22" s="34"/>
      <c r="G22" s="34"/>
      <c r="H22" s="34"/>
      <c r="I22" s="38"/>
      <c r="J22" s="35"/>
    </row>
    <row r="23" spans="1:10" s="32" customFormat="1" ht="36.75" customHeight="1">
      <c r="A23" s="28"/>
      <c r="B23" s="34"/>
      <c r="C23" s="34"/>
      <c r="D23" s="34"/>
      <c r="E23" s="34"/>
      <c r="F23" s="34"/>
      <c r="G23" s="34"/>
      <c r="H23" s="34"/>
      <c r="I23" s="38"/>
      <c r="J23" s="35"/>
    </row>
    <row r="24" spans="1:11" s="2" customFormat="1" ht="35.25" customHeight="1" thickBot="1">
      <c r="A24" s="14" t="s">
        <v>32</v>
      </c>
      <c r="B24" s="40">
        <f>B7+B9+B11+B18</f>
        <v>3506956931</v>
      </c>
      <c r="C24" s="40">
        <f aca="true" t="shared" si="6" ref="C24:J24">C7+C9+C11+C18</f>
        <v>120856896</v>
      </c>
      <c r="D24" s="40">
        <f t="shared" si="6"/>
        <v>41709080</v>
      </c>
      <c r="E24" s="43">
        <f t="shared" si="6"/>
        <v>0</v>
      </c>
      <c r="F24" s="43">
        <f t="shared" si="6"/>
        <v>0</v>
      </c>
      <c r="G24" s="40">
        <f t="shared" si="6"/>
        <v>1628523737</v>
      </c>
      <c r="H24" s="40">
        <f t="shared" si="6"/>
        <v>5298046644</v>
      </c>
      <c r="I24" s="40">
        <f t="shared" si="6"/>
        <v>91095972234</v>
      </c>
      <c r="J24" s="41">
        <f t="shared" si="6"/>
        <v>96394018878</v>
      </c>
      <c r="K24" s="7"/>
    </row>
    <row r="25" spans="1:12" ht="17.25" customHeight="1">
      <c r="A25" s="17" t="s">
        <v>36</v>
      </c>
      <c r="L25" s="42"/>
    </row>
    <row r="26" spans="1:8" ht="15" customHeight="1">
      <c r="A26" s="18" t="s">
        <v>20</v>
      </c>
      <c r="H26" s="13"/>
    </row>
    <row r="27" spans="2:10" ht="16.5">
      <c r="B27" s="19"/>
      <c r="C27" s="19"/>
      <c r="D27" s="19"/>
      <c r="E27" s="19"/>
      <c r="F27" s="19"/>
      <c r="G27" s="19"/>
      <c r="H27" s="19"/>
      <c r="I27" s="19"/>
      <c r="J27" s="19"/>
    </row>
    <row r="28" ht="16.5">
      <c r="G28" s="42"/>
    </row>
  </sheetData>
  <mergeCells count="4">
    <mergeCell ref="F2:J2"/>
    <mergeCell ref="I5:I6"/>
    <mergeCell ref="J5:J6"/>
    <mergeCell ref="A2:E2"/>
  </mergeCells>
  <printOptions horizontalCentered="1"/>
  <pageMargins left="0.5511811023622047" right="0.5511811023622047" top="0.6299212598425197" bottom="0.8661417322834646" header="0.3937007874015748" footer="0.31496062992125984"/>
  <pageSetup horizontalDpi="600" verticalDpi="600" orientation="portrait" pageOrder="overThenDown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Q108</cp:lastModifiedBy>
  <cp:lastPrinted>2011-04-14T09:24:33Z</cp:lastPrinted>
  <dcterms:created xsi:type="dcterms:W3CDTF">1998-07-21T01:07:27Z</dcterms:created>
  <dcterms:modified xsi:type="dcterms:W3CDTF">2011-04-18T06:31:40Z</dcterms:modified>
  <cp:category/>
  <cp:version/>
  <cp:contentType/>
  <cp:contentStatus/>
</cp:coreProperties>
</file>