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歷年餘絀" sheetId="1" r:id="rId1"/>
  </sheets>
  <definedNames>
    <definedName name="_xlnm.Print_Area" localSheetId="0">'歷年餘絀'!$A$1:$E$102</definedName>
    <definedName name="_xlnm.Print_Titles" localSheetId="0">'歷年餘絀'!$1:$4</definedName>
  </definedNames>
  <calcPr fullCalcOnLoad="1"/>
</workbook>
</file>

<file path=xl/sharedStrings.xml><?xml version="1.0" encoding="utf-8"?>
<sst xmlns="http://schemas.openxmlformats.org/spreadsheetml/2006/main" count="172" uniqueCount="109">
  <si>
    <t xml:space="preserve">                    </t>
  </si>
  <si>
    <t>絀</t>
  </si>
  <si>
    <t>餘</t>
  </si>
  <si>
    <t>　９７　　年　　度</t>
  </si>
  <si>
    <r>
      <t>　　　2.表列特別決算移用數15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732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542</t>
    </r>
    <r>
      <rPr>
        <sz val="12"/>
        <rFont val="新細明體"/>
        <family val="1"/>
      </rPr>
      <t xml:space="preserve">,241.32元，包括：(1)62年度國防整備特別決算移用數1,999,816, </t>
    </r>
  </si>
  <si>
    <t>　　   　789.81元，(2)62至64年度加速農村建設重要措施特別決算移用數1,900,193,965.26元，(3)64年度糧</t>
  </si>
  <si>
    <t>　　       食平準基金特別決算移用數3,000,000,000元，(4)60至68年度興建臺灣區南北高速公路特別決算</t>
  </si>
  <si>
    <r>
      <t>　　 　  移用數17,634 ,875,197.04元，(計第一期5,240,148,887.22元，第二期4,774,185,402.09元，第三期</t>
    </r>
    <r>
      <rPr>
        <sz val="12"/>
        <rFont val="新細明體"/>
        <family val="1"/>
      </rPr>
      <t>3,</t>
    </r>
  </si>
  <si>
    <r>
      <t xml:space="preserve">　　 　  </t>
    </r>
    <r>
      <rPr>
        <sz val="12"/>
        <rFont val="新細明體"/>
        <family val="1"/>
      </rPr>
      <t>408,</t>
    </r>
    <r>
      <rPr>
        <sz val="12"/>
        <rFont val="新細明體"/>
        <family val="1"/>
      </rPr>
      <t>600, 281.46元，第四期 4,211,940,626.27元)，(5)69年度加強國防整備特別決算移用數</t>
    </r>
    <r>
      <rPr>
        <sz val="12"/>
        <rFont val="新細明體"/>
        <family val="1"/>
      </rPr>
      <t>22,499,</t>
    </r>
  </si>
  <si>
    <r>
      <t xml:space="preserve">　　       </t>
    </r>
    <r>
      <rPr>
        <sz val="12"/>
        <rFont val="新細明體"/>
        <family val="1"/>
      </rPr>
      <t>997,</t>
    </r>
    <r>
      <rPr>
        <sz val="12"/>
        <rFont val="新細明體"/>
        <family val="1"/>
      </rPr>
      <t>124.21元，(6)79至81年度興建臺灣北部區域第二高速公路第二期工程特別決算移用數</t>
    </r>
    <r>
      <rPr>
        <sz val="12"/>
        <rFont val="新細明體"/>
        <family val="1"/>
      </rPr>
      <t>4,406,</t>
    </r>
  </si>
  <si>
    <r>
      <t xml:space="preserve">　　　   </t>
    </r>
    <r>
      <rPr>
        <sz val="12"/>
        <rFont val="新細明體"/>
        <family val="1"/>
      </rPr>
      <t>610,</t>
    </r>
    <r>
      <rPr>
        <sz val="12"/>
        <rFont val="新細明體"/>
        <family val="1"/>
      </rPr>
      <t>408元，(7)80至81年度元戰士授田憑據處理補償金及其發放作業費特別決算移用數</t>
    </r>
    <r>
      <rPr>
        <sz val="12"/>
        <rFont val="新細明體"/>
        <family val="1"/>
      </rPr>
      <t>88,200,</t>
    </r>
  </si>
  <si>
    <r>
      <t xml:space="preserve">              </t>
    </r>
    <r>
      <rPr>
        <sz val="12"/>
        <rFont val="新細明體"/>
        <family val="1"/>
      </rPr>
      <t xml:space="preserve"> 000,000</t>
    </r>
    <r>
      <rPr>
        <sz val="12"/>
        <rFont val="新細明體"/>
        <family val="1"/>
      </rPr>
      <t>元，(8)86至88年度口蹄疫危機處理特別決算移用數10,479,668,757元，</t>
    </r>
    <r>
      <rPr>
        <sz val="12"/>
        <rFont val="新細明體"/>
        <family val="1"/>
      </rPr>
      <t>(9)95至97</t>
    </r>
    <r>
      <rPr>
        <sz val="12"/>
        <rFont val="新細明體"/>
        <family val="1"/>
      </rPr>
      <t>年度石門</t>
    </r>
  </si>
  <si>
    <t xml:space="preserve">               水庫及其集水區整治計畫第1期特別決算移用數3,611,380,000元。</t>
  </si>
  <si>
    <r>
      <t>　　　3.63年度歲計賸餘18,753,192,321.33元，包括興建臺灣區南北高速公路第一期工程特別決算賸餘</t>
    </r>
    <r>
      <rPr>
        <sz val="12"/>
        <rFont val="新細明體"/>
        <family val="1"/>
      </rPr>
      <t>85,</t>
    </r>
  </si>
  <si>
    <r>
      <t xml:space="preserve">               </t>
    </r>
    <r>
      <rPr>
        <sz val="12"/>
        <rFont val="新細明體"/>
        <family val="1"/>
      </rPr>
      <t xml:space="preserve">109.40元。            </t>
    </r>
  </si>
  <si>
    <t>　　　4.78年度歲計賸餘62,911,530,301.93元，包括興建臺灣北部區域第二高速公路第一期工程特別決算</t>
  </si>
  <si>
    <t xml:space="preserve">               賸餘74,400元。</t>
  </si>
  <si>
    <t>　　　5.86年度歲計虧絀11,515,644,679.83元，包括興建重大交通建設計畫第三期工程特別決算賸餘33,</t>
  </si>
  <si>
    <r>
      <t xml:space="preserve">               </t>
    </r>
    <r>
      <rPr>
        <sz val="12"/>
        <rFont val="新細明體"/>
        <family val="1"/>
      </rPr>
      <t>270,666</t>
    </r>
    <r>
      <rPr>
        <sz val="12"/>
        <rFont val="新細明體"/>
        <family val="1"/>
      </rPr>
      <t>元。</t>
    </r>
  </si>
  <si>
    <t>　　　6.90年度歲計賸餘11,116,098,868.47 元，包括採購高性能戰機特別決算賸餘650,064元。</t>
  </si>
  <si>
    <r>
      <t>　　　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93</t>
    </r>
    <r>
      <rPr>
        <sz val="12"/>
        <rFont val="新細明體"/>
        <family val="1"/>
      </rPr>
      <t>年度歲計賸餘</t>
    </r>
    <r>
      <rPr>
        <sz val="12"/>
        <rFont val="新細明體"/>
        <family val="1"/>
      </rPr>
      <t>3,839,869,667.41</t>
    </r>
    <r>
      <rPr>
        <sz val="12"/>
        <rFont val="新細明體"/>
        <family val="1"/>
      </rPr>
      <t>元，包括嚴重急性呼吸道症候群防治及紓困特別決算賸餘</t>
    </r>
    <r>
      <rPr>
        <sz val="12"/>
        <rFont val="新細明體"/>
        <family val="1"/>
      </rPr>
      <t>4,069,</t>
    </r>
  </si>
  <si>
    <r>
      <t xml:space="preserve">            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664,200元。</t>
    </r>
  </si>
  <si>
    <t>　　　8.94年度歲計虧絀554,363,052.27元，包括國軍老舊眷村改建特別決算賸餘120,000,000元。</t>
  </si>
  <si>
    <t>中 央 政 府 總 決 算</t>
  </si>
  <si>
    <t>歷 年 度 餘 絀 分 析 表</t>
  </si>
  <si>
    <t>　摘　　　　　　　　　　　要　</t>
  </si>
  <si>
    <t>歲    計    賸    餘</t>
  </si>
  <si>
    <t>中央政府總決算列數</t>
  </si>
  <si>
    <r>
      <t>　３９　　</t>
    </r>
    <r>
      <rPr>
        <sz val="12"/>
        <rFont val="新細明體"/>
        <family val="1"/>
      </rPr>
      <t>年　　度</t>
    </r>
  </si>
  <si>
    <r>
      <t>　４０　　</t>
    </r>
    <r>
      <rPr>
        <sz val="12"/>
        <rFont val="新細明體"/>
        <family val="1"/>
      </rPr>
      <t>年　　度</t>
    </r>
  </si>
  <si>
    <r>
      <t>　４１　　</t>
    </r>
    <r>
      <rPr>
        <sz val="12"/>
        <rFont val="新細明體"/>
        <family val="1"/>
      </rPr>
      <t>年　　度</t>
    </r>
  </si>
  <si>
    <r>
      <t>　４２　　</t>
    </r>
    <r>
      <rPr>
        <sz val="12"/>
        <rFont val="新細明體"/>
        <family val="1"/>
      </rPr>
      <t>年　　度</t>
    </r>
  </si>
  <si>
    <r>
      <t>　４３　　</t>
    </r>
    <r>
      <rPr>
        <sz val="12"/>
        <rFont val="新細明體"/>
        <family val="1"/>
      </rPr>
      <t>年　上　半　年</t>
    </r>
  </si>
  <si>
    <r>
      <t>　４３　　</t>
    </r>
    <r>
      <rPr>
        <sz val="12"/>
        <rFont val="新細明體"/>
        <family val="1"/>
      </rPr>
      <t>年　　度</t>
    </r>
  </si>
  <si>
    <r>
      <t>　４４　　</t>
    </r>
    <r>
      <rPr>
        <sz val="12"/>
        <rFont val="新細明體"/>
        <family val="1"/>
      </rPr>
      <t>年　　度</t>
    </r>
  </si>
  <si>
    <r>
      <t>　４５　　</t>
    </r>
    <r>
      <rPr>
        <sz val="12"/>
        <rFont val="新細明體"/>
        <family val="1"/>
      </rPr>
      <t>年　　度</t>
    </r>
  </si>
  <si>
    <r>
      <t>　４６　　</t>
    </r>
    <r>
      <rPr>
        <sz val="12"/>
        <rFont val="新細明體"/>
        <family val="1"/>
      </rPr>
      <t>年　　度</t>
    </r>
  </si>
  <si>
    <r>
      <t>　４７　　</t>
    </r>
    <r>
      <rPr>
        <sz val="12"/>
        <rFont val="新細明體"/>
        <family val="1"/>
      </rPr>
      <t>年　　度</t>
    </r>
  </si>
  <si>
    <r>
      <t>　４９　　</t>
    </r>
    <r>
      <rPr>
        <sz val="12"/>
        <rFont val="新細明體"/>
        <family val="1"/>
      </rPr>
      <t>年　　度</t>
    </r>
  </si>
  <si>
    <r>
      <t>　５０　　</t>
    </r>
    <r>
      <rPr>
        <sz val="12"/>
        <rFont val="新細明體"/>
        <family val="1"/>
      </rPr>
      <t>年　　度</t>
    </r>
  </si>
  <si>
    <r>
      <t>　５１　　</t>
    </r>
    <r>
      <rPr>
        <sz val="12"/>
        <rFont val="新細明體"/>
        <family val="1"/>
      </rPr>
      <t>年　　度</t>
    </r>
  </si>
  <si>
    <r>
      <t>　５２　　</t>
    </r>
    <r>
      <rPr>
        <sz val="12"/>
        <rFont val="新細明體"/>
        <family val="1"/>
      </rPr>
      <t>年　　度</t>
    </r>
  </si>
  <si>
    <r>
      <t>　５３　　</t>
    </r>
    <r>
      <rPr>
        <sz val="12"/>
        <rFont val="新細明體"/>
        <family val="1"/>
      </rPr>
      <t>年　　度</t>
    </r>
  </si>
  <si>
    <r>
      <t>　５４　　</t>
    </r>
    <r>
      <rPr>
        <sz val="12"/>
        <rFont val="新細明體"/>
        <family val="1"/>
      </rPr>
      <t>年　　度</t>
    </r>
  </si>
  <si>
    <r>
      <t>　５５　　</t>
    </r>
    <r>
      <rPr>
        <sz val="12"/>
        <rFont val="新細明體"/>
        <family val="1"/>
      </rPr>
      <t>年　　度</t>
    </r>
  </si>
  <si>
    <r>
      <t>　５６　　</t>
    </r>
    <r>
      <rPr>
        <sz val="12"/>
        <rFont val="新細明體"/>
        <family val="1"/>
      </rPr>
      <t>年　　度</t>
    </r>
  </si>
  <si>
    <r>
      <t>　５７　　</t>
    </r>
    <r>
      <rPr>
        <sz val="12"/>
        <rFont val="新細明體"/>
        <family val="1"/>
      </rPr>
      <t>年　　度</t>
    </r>
  </si>
  <si>
    <r>
      <t>　５８　　</t>
    </r>
    <r>
      <rPr>
        <sz val="12"/>
        <rFont val="新細明體"/>
        <family val="1"/>
      </rPr>
      <t>年　　度</t>
    </r>
  </si>
  <si>
    <r>
      <t>　５９　　</t>
    </r>
    <r>
      <rPr>
        <sz val="12"/>
        <rFont val="新細明體"/>
        <family val="1"/>
      </rPr>
      <t>年　　度</t>
    </r>
  </si>
  <si>
    <r>
      <t>　６０　　</t>
    </r>
    <r>
      <rPr>
        <sz val="12"/>
        <rFont val="新細明體"/>
        <family val="1"/>
      </rPr>
      <t>年　　度</t>
    </r>
  </si>
  <si>
    <r>
      <t>　６１　　</t>
    </r>
    <r>
      <rPr>
        <sz val="12"/>
        <rFont val="新細明體"/>
        <family val="1"/>
      </rPr>
      <t>年　　度</t>
    </r>
  </si>
  <si>
    <r>
      <t>　６２　　</t>
    </r>
    <r>
      <rPr>
        <sz val="12"/>
        <rFont val="新細明體"/>
        <family val="1"/>
      </rPr>
      <t>年　　度</t>
    </r>
  </si>
  <si>
    <r>
      <t>　６３　　</t>
    </r>
    <r>
      <rPr>
        <sz val="12"/>
        <rFont val="新細明體"/>
        <family val="1"/>
      </rPr>
      <t>年　　度</t>
    </r>
  </si>
  <si>
    <r>
      <t>　６４　　</t>
    </r>
    <r>
      <rPr>
        <sz val="12"/>
        <rFont val="新細明體"/>
        <family val="1"/>
      </rPr>
      <t>年　　度</t>
    </r>
  </si>
  <si>
    <r>
      <t>　６５　　</t>
    </r>
    <r>
      <rPr>
        <sz val="12"/>
        <rFont val="新細明體"/>
        <family val="1"/>
      </rPr>
      <t>年　　度</t>
    </r>
  </si>
  <si>
    <r>
      <t>　６６　　</t>
    </r>
    <r>
      <rPr>
        <sz val="12"/>
        <rFont val="新細明體"/>
        <family val="1"/>
      </rPr>
      <t>年　　度</t>
    </r>
  </si>
  <si>
    <r>
      <t>　６７　　</t>
    </r>
    <r>
      <rPr>
        <sz val="12"/>
        <rFont val="新細明體"/>
        <family val="1"/>
      </rPr>
      <t>年　　度</t>
    </r>
  </si>
  <si>
    <r>
      <t>　６８　　</t>
    </r>
    <r>
      <rPr>
        <sz val="12"/>
        <rFont val="新細明體"/>
        <family val="1"/>
      </rPr>
      <t>年　　度</t>
    </r>
  </si>
  <si>
    <r>
      <t>　６９　　</t>
    </r>
    <r>
      <rPr>
        <sz val="12"/>
        <rFont val="新細明體"/>
        <family val="1"/>
      </rPr>
      <t>年　　度</t>
    </r>
  </si>
  <si>
    <r>
      <t>　７０　　</t>
    </r>
    <r>
      <rPr>
        <sz val="12"/>
        <rFont val="新細明體"/>
        <family val="1"/>
      </rPr>
      <t>年　　度</t>
    </r>
  </si>
  <si>
    <r>
      <t>　７１　　</t>
    </r>
    <r>
      <rPr>
        <sz val="12"/>
        <rFont val="新細明體"/>
        <family val="1"/>
      </rPr>
      <t>年　　度</t>
    </r>
  </si>
  <si>
    <r>
      <t>　７２　　</t>
    </r>
    <r>
      <rPr>
        <sz val="12"/>
        <rFont val="新細明體"/>
        <family val="1"/>
      </rPr>
      <t>年　　度</t>
    </r>
  </si>
  <si>
    <r>
      <t>　７３　　</t>
    </r>
    <r>
      <rPr>
        <sz val="12"/>
        <rFont val="新細明體"/>
        <family val="1"/>
      </rPr>
      <t>年　　度</t>
    </r>
  </si>
  <si>
    <r>
      <t>　７４　　</t>
    </r>
    <r>
      <rPr>
        <sz val="12"/>
        <rFont val="新細明體"/>
        <family val="1"/>
      </rPr>
      <t>年　　度</t>
    </r>
  </si>
  <si>
    <r>
      <t>　７５　　</t>
    </r>
    <r>
      <rPr>
        <sz val="12"/>
        <rFont val="新細明體"/>
        <family val="1"/>
      </rPr>
      <t>年　　度</t>
    </r>
  </si>
  <si>
    <r>
      <t>　７６　　</t>
    </r>
    <r>
      <rPr>
        <sz val="12"/>
        <rFont val="新細明體"/>
        <family val="1"/>
      </rPr>
      <t>年　　度</t>
    </r>
  </si>
  <si>
    <r>
      <t>　７７　　</t>
    </r>
    <r>
      <rPr>
        <sz val="12"/>
        <rFont val="新細明體"/>
        <family val="1"/>
      </rPr>
      <t>年　　度</t>
    </r>
  </si>
  <si>
    <r>
      <t>　７８　　</t>
    </r>
    <r>
      <rPr>
        <sz val="12"/>
        <rFont val="新細明體"/>
        <family val="1"/>
      </rPr>
      <t>年　　度</t>
    </r>
  </si>
  <si>
    <r>
      <t>　７９　　</t>
    </r>
    <r>
      <rPr>
        <sz val="12"/>
        <rFont val="新細明體"/>
        <family val="1"/>
      </rPr>
      <t>年　　度</t>
    </r>
  </si>
  <si>
    <r>
      <t>　８０　　</t>
    </r>
    <r>
      <rPr>
        <sz val="12"/>
        <rFont val="新細明體"/>
        <family val="1"/>
      </rPr>
      <t>年　　度</t>
    </r>
  </si>
  <si>
    <r>
      <t>　８１　　</t>
    </r>
    <r>
      <rPr>
        <sz val="12"/>
        <rFont val="新細明體"/>
        <family val="1"/>
      </rPr>
      <t>年　　度</t>
    </r>
  </si>
  <si>
    <r>
      <t>　８２　　</t>
    </r>
    <r>
      <rPr>
        <sz val="12"/>
        <rFont val="新細明體"/>
        <family val="1"/>
      </rPr>
      <t>年　　度</t>
    </r>
  </si>
  <si>
    <r>
      <t>　８３　　</t>
    </r>
    <r>
      <rPr>
        <sz val="12"/>
        <rFont val="新細明體"/>
        <family val="1"/>
      </rPr>
      <t>年　　度</t>
    </r>
  </si>
  <si>
    <r>
      <t>　８４　　</t>
    </r>
    <r>
      <rPr>
        <sz val="12"/>
        <rFont val="新細明體"/>
        <family val="1"/>
      </rPr>
      <t>年　　度</t>
    </r>
  </si>
  <si>
    <r>
      <t>　８５　　</t>
    </r>
    <r>
      <rPr>
        <sz val="12"/>
        <rFont val="新細明體"/>
        <family val="1"/>
      </rPr>
      <t>年　　度</t>
    </r>
  </si>
  <si>
    <r>
      <t>　８６　　</t>
    </r>
    <r>
      <rPr>
        <sz val="12"/>
        <rFont val="新細明體"/>
        <family val="1"/>
      </rPr>
      <t>年　　度</t>
    </r>
  </si>
  <si>
    <r>
      <t>　８７　　</t>
    </r>
    <r>
      <rPr>
        <sz val="12"/>
        <rFont val="新細明體"/>
        <family val="1"/>
      </rPr>
      <t>年　　度</t>
    </r>
  </si>
  <si>
    <r>
      <t>　８８　　</t>
    </r>
    <r>
      <rPr>
        <sz val="12"/>
        <rFont val="新細明體"/>
        <family val="1"/>
      </rPr>
      <t>年　　度</t>
    </r>
  </si>
  <si>
    <r>
      <t>　８８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８９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</si>
  <si>
    <r>
      <t>　９０　　</t>
    </r>
    <r>
      <rPr>
        <sz val="12"/>
        <rFont val="新細明體"/>
        <family val="1"/>
      </rPr>
      <t>年　　度</t>
    </r>
  </si>
  <si>
    <t>餘</t>
  </si>
  <si>
    <r>
      <t>　９１　　</t>
    </r>
    <r>
      <rPr>
        <sz val="12"/>
        <rFont val="新細明體"/>
        <family val="1"/>
      </rPr>
      <t>年　　度</t>
    </r>
  </si>
  <si>
    <r>
      <t>　９２　　</t>
    </r>
    <r>
      <rPr>
        <sz val="12"/>
        <rFont val="新細明體"/>
        <family val="1"/>
      </rPr>
      <t>年　　度</t>
    </r>
  </si>
  <si>
    <r>
      <t>　９３　　</t>
    </r>
    <r>
      <rPr>
        <sz val="12"/>
        <rFont val="新細明體"/>
        <family val="1"/>
      </rPr>
      <t>年　　度</t>
    </r>
  </si>
  <si>
    <r>
      <t>　９４　　</t>
    </r>
    <r>
      <rPr>
        <sz val="12"/>
        <rFont val="新細明體"/>
        <family val="1"/>
      </rPr>
      <t>年　　度</t>
    </r>
  </si>
  <si>
    <t>　９５　　年　　度</t>
  </si>
  <si>
    <t>　９６　　年　　度</t>
  </si>
  <si>
    <t>　９８　　年　　度</t>
  </si>
  <si>
    <t>合計</t>
  </si>
  <si>
    <t>歷年度調整餘絀數</t>
  </si>
  <si>
    <r>
      <t>轉</t>
    </r>
    <r>
      <rPr>
        <sz val="12"/>
        <rFont val="新細明體"/>
        <family val="1"/>
      </rPr>
      <t xml:space="preserve"> 入 ３８  年  度   賸  餘  數</t>
    </r>
  </si>
  <si>
    <t>轉入臺灣省８８年度賸餘數</t>
  </si>
  <si>
    <r>
      <t>註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銷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</si>
  <si>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銷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</si>
  <si>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應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債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款</t>
    </r>
  </si>
  <si>
    <t>審計部修正決算及重複收支更正</t>
  </si>
  <si>
    <r>
      <t xml:space="preserve">退  還  以  前  年 </t>
    </r>
    <r>
      <rPr>
        <sz val="12"/>
        <rFont val="新細明體"/>
        <family val="1"/>
      </rPr>
      <t xml:space="preserve"> 度   歲   入   數</t>
    </r>
  </si>
  <si>
    <r>
      <t xml:space="preserve">預 算 內 償 </t>
    </r>
    <r>
      <rPr>
        <sz val="12"/>
        <rFont val="新細明體"/>
        <family val="1"/>
      </rPr>
      <t xml:space="preserve"> 還  銀  行  借  墊  款</t>
    </r>
  </si>
  <si>
    <r>
      <t xml:space="preserve">轉 入 暫 不 清 償 </t>
    </r>
    <r>
      <rPr>
        <sz val="12"/>
        <rFont val="新細明體"/>
        <family val="1"/>
      </rPr>
      <t xml:space="preserve">銀 行 借 墊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款</t>
    </r>
  </si>
  <si>
    <t>絀</t>
  </si>
  <si>
    <t>特別決算移用數</t>
  </si>
  <si>
    <t>總計</t>
  </si>
  <si>
    <t>　９９　　年　　度</t>
  </si>
  <si>
    <r>
      <t>中華民國</t>
    </r>
    <r>
      <rPr>
        <sz val="12"/>
        <rFont val="新細明體"/>
        <family val="1"/>
      </rPr>
      <t xml:space="preserve">  99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12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31  </t>
    </r>
    <r>
      <rPr>
        <sz val="12"/>
        <rFont val="新細明體"/>
        <family val="1"/>
      </rPr>
      <t>日</t>
    </r>
  </si>
  <si>
    <r>
      <t xml:space="preserve">               元，歲計虧絀者2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個年度，共為</t>
    </r>
    <r>
      <rPr>
        <sz val="12"/>
        <rFont val="新細明體"/>
        <family val="1"/>
      </rPr>
      <t>380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989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977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317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69</t>
    </r>
    <r>
      <rPr>
        <sz val="12"/>
        <rFont val="新細明體"/>
        <family val="1"/>
      </rPr>
      <t>元，兩者相互增減，與歷年調整餘絀結果，</t>
    </r>
  </si>
  <si>
    <r>
      <t xml:space="preserve">               尚有累計賸餘</t>
    </r>
    <r>
      <rPr>
        <sz val="12"/>
        <rFont val="新細明體"/>
        <family val="1"/>
      </rPr>
      <t>16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620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027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673.77</t>
    </r>
    <r>
      <rPr>
        <sz val="12"/>
        <rFont val="新細明體"/>
        <family val="1"/>
      </rPr>
      <t>元，為國庫實際可動用之款。</t>
    </r>
  </si>
  <si>
    <t>歲    計    虧    絀</t>
  </si>
  <si>
    <r>
      <t>累    計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絀</t>
    </r>
  </si>
  <si>
    <r>
      <t>說明：1.自39年度起至9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年度止共編決算</t>
    </r>
    <r>
      <rPr>
        <sz val="12"/>
        <rFont val="新細明體"/>
        <family val="1"/>
      </rPr>
      <t>61</t>
    </r>
    <r>
      <rPr>
        <sz val="12"/>
        <rFont val="新細明體"/>
        <family val="1"/>
      </rPr>
      <t>次，其中計有歲計賸餘者33個年度，共為614,221,396,965.54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</si>
</sst>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_);[Red]\(#,##0.00\)"/>
    <numFmt numFmtId="193" formatCode="#,##0.00;[Red]\-#,##0.00;&quot;…  &quot;"/>
    <numFmt numFmtId="194" formatCode="&quot;NT$&quot;#,##0.00_);\(&quot;NT$&quot;#,##0.00\)"/>
    <numFmt numFmtId="195" formatCode="#,##0_);[Red]\(#,##0\)"/>
    <numFmt numFmtId="196" formatCode="_(* #,##0.00_);_(&quot;–&quot;* #,##0.00_);_(* &quot;&quot;_);_(@_)"/>
    <numFmt numFmtId="197" formatCode="#,##0\ ;[Red]\-#,##0\ ;&quot;… &quot;"/>
    <numFmt numFmtId="198" formatCode="_-* #,##0.00_-;\-* #,##0.00_-;_-* &quot;---&quot;??_-;_-@_-"/>
    <numFmt numFmtId="199" formatCode="_-* #,##0.00_-;\-* #,##0.00_-;_-* &quot;．．．&quot;??_-;_-@_-"/>
    <numFmt numFmtId="200" formatCode="_-* #,##0.00_-;\-* #,##0.00_-;_-* &quot;...&quot;??_-;_-@_-"/>
    <numFmt numFmtId="201" formatCode="_ #,##0.00_-;\ #,##0.00_-;_ &quot;...&quot;??_-;_-@_-"/>
    <numFmt numFmtId="202" formatCode="#,##0.00;[Red]#,##0.00"/>
  </numFmts>
  <fonts count="1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b/>
      <sz val="14"/>
      <name val="標楷體"/>
      <family val="4"/>
    </font>
    <font>
      <sz val="12"/>
      <name val="Times New Roman"/>
      <family val="1"/>
    </font>
    <font>
      <sz val="11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/>
    </xf>
    <xf numFmtId="183" fontId="10" fillId="0" borderId="4" xfId="0" applyNumberFormat="1" applyFont="1" applyBorder="1" applyAlignment="1">
      <alignment/>
    </xf>
    <xf numFmtId="183" fontId="0" fillId="0" borderId="0" xfId="0" applyNumberFormat="1" applyFont="1" applyAlignment="1">
      <alignment horizontal="center"/>
    </xf>
    <xf numFmtId="18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 horizontal="left"/>
    </xf>
    <xf numFmtId="183" fontId="10" fillId="0" borderId="6" xfId="0" applyNumberFormat="1" applyFont="1" applyBorder="1" applyAlignment="1">
      <alignment/>
    </xf>
    <xf numFmtId="183" fontId="10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7" xfId="0" applyBorder="1" applyAlignment="1">
      <alignment horizontal="left"/>
    </xf>
    <xf numFmtId="183" fontId="10" fillId="0" borderId="8" xfId="0" applyNumberFormat="1" applyFont="1" applyBorder="1" applyAlignment="1">
      <alignment/>
    </xf>
    <xf numFmtId="183" fontId="0" fillId="0" borderId="9" xfId="0" applyNumberFormat="1" applyFont="1" applyBorder="1" applyAlignment="1">
      <alignment horizontal="center"/>
    </xf>
    <xf numFmtId="183" fontId="10" fillId="0" borderId="9" xfId="0" applyNumberFormat="1" applyFont="1" applyBorder="1" applyAlignment="1">
      <alignment/>
    </xf>
    <xf numFmtId="183" fontId="0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83" fontId="10" fillId="0" borderId="6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7" xfId="0" applyFont="1" applyBorder="1" applyAlignment="1" quotePrefix="1">
      <alignment horizontal="distributed"/>
    </xf>
    <xf numFmtId="183" fontId="12" fillId="0" borderId="8" xfId="0" applyNumberFormat="1" applyFont="1" applyBorder="1" applyAlignment="1">
      <alignment/>
    </xf>
    <xf numFmtId="183" fontId="9" fillId="0" borderId="11" xfId="0" applyNumberFormat="1" applyFont="1" applyBorder="1" applyAlignment="1">
      <alignment horizontal="center"/>
    </xf>
    <xf numFmtId="183" fontId="12" fillId="0" borderId="9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9" fillId="0" borderId="5" xfId="0" applyFont="1" applyBorder="1" applyAlignment="1" quotePrefix="1">
      <alignment horizontal="distributed"/>
    </xf>
    <xf numFmtId="0" fontId="0" fillId="0" borderId="0" xfId="0" applyFont="1" applyBorder="1" applyAlignment="1">
      <alignment/>
    </xf>
    <xf numFmtId="0" fontId="0" fillId="0" borderId="5" xfId="0" applyFont="1" applyBorder="1" applyAlignment="1" quotePrefix="1">
      <alignment horizontal="left" indent="1"/>
    </xf>
    <xf numFmtId="0" fontId="0" fillId="0" borderId="5" xfId="0" applyFont="1" applyBorder="1" applyAlignment="1" quotePrefix="1">
      <alignment horizontal="left" wrapText="1" indent="1"/>
    </xf>
    <xf numFmtId="0" fontId="0" fillId="0" borderId="5" xfId="0" applyFont="1" applyFill="1" applyBorder="1" applyAlignment="1">
      <alignment horizontal="left" indent="1"/>
    </xf>
    <xf numFmtId="183" fontId="1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 quotePrefix="1">
      <alignment horizontal="left" indent="1"/>
    </xf>
    <xf numFmtId="183" fontId="12" fillId="0" borderId="6" xfId="0" applyNumberFormat="1" applyFont="1" applyBorder="1" applyAlignment="1">
      <alignment/>
    </xf>
    <xf numFmtId="183" fontId="9" fillId="0" borderId="10" xfId="0" applyNumberFormat="1" applyFont="1" applyBorder="1" applyAlignment="1">
      <alignment horizontal="center"/>
    </xf>
    <xf numFmtId="189" fontId="12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3" fontId="12" fillId="0" borderId="0" xfId="0" applyNumberFormat="1" applyFont="1" applyBorder="1" applyAlignment="1">
      <alignment horizontal="right"/>
    </xf>
    <xf numFmtId="183" fontId="12" fillId="0" borderId="9" xfId="0" applyNumberFormat="1" applyFont="1" applyBorder="1" applyAlignment="1">
      <alignment horizontal="right"/>
    </xf>
    <xf numFmtId="0" fontId="14" fillId="2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14" fillId="0" borderId="0" xfId="0" applyFont="1" applyAlignment="1">
      <alignment vertical="distributed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top"/>
    </xf>
    <xf numFmtId="0" fontId="0" fillId="0" borderId="9" xfId="0" applyFont="1" applyBorder="1" applyAlignment="1" quotePrefix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457200</xdr:rowOff>
    </xdr:from>
    <xdr:to>
      <xdr:col>4</xdr:col>
      <xdr:colOff>1343025</xdr:colOff>
      <xdr:row>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10275" y="809625"/>
          <a:ext cx="1200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SheetLayoutView="90" workbookViewId="0" topLeftCell="A64">
      <selection activeCell="B73" sqref="B73"/>
    </sheetView>
  </sheetViews>
  <sheetFormatPr defaultColWidth="9.00390625" defaultRowHeight="16.5"/>
  <cols>
    <col min="1" max="1" width="31.875" style="0" customWidth="1"/>
    <col min="2" max="3" width="20.625" style="0" customWidth="1"/>
    <col min="4" max="4" width="3.875" style="0" customWidth="1"/>
    <col min="5" max="5" width="18.50390625" style="0" customWidth="1"/>
  </cols>
  <sheetData>
    <row r="1" spans="1:5" ht="27.75">
      <c r="A1" s="62" t="s">
        <v>23</v>
      </c>
      <c r="B1" s="62"/>
      <c r="C1" s="62"/>
      <c r="D1" s="62"/>
      <c r="E1" s="62"/>
    </row>
    <row r="2" spans="1:5" ht="36.75">
      <c r="A2" s="61" t="s">
        <v>24</v>
      </c>
      <c r="B2" s="61"/>
      <c r="C2" s="61"/>
      <c r="D2" s="61"/>
      <c r="E2" s="61"/>
    </row>
    <row r="3" spans="1:5" s="1" customFormat="1" ht="17.25" thickBot="1">
      <c r="A3" s="59" t="s">
        <v>103</v>
      </c>
      <c r="B3" s="60"/>
      <c r="C3" s="60"/>
      <c r="D3" s="60"/>
      <c r="E3" s="60"/>
    </row>
    <row r="4" spans="1:5" s="1" customFormat="1" ht="23.25" customHeight="1">
      <c r="A4" s="2" t="s">
        <v>25</v>
      </c>
      <c r="B4" s="3" t="s">
        <v>26</v>
      </c>
      <c r="C4" s="3" t="s">
        <v>106</v>
      </c>
      <c r="D4" s="57" t="s">
        <v>107</v>
      </c>
      <c r="E4" s="58"/>
    </row>
    <row r="5" spans="1:5" s="8" customFormat="1" ht="22.5" customHeight="1">
      <c r="A5" s="4" t="s">
        <v>27</v>
      </c>
      <c r="B5" s="5" t="s">
        <v>0</v>
      </c>
      <c r="C5" s="5" t="s">
        <v>0</v>
      </c>
      <c r="D5" s="6"/>
      <c r="E5" s="7"/>
    </row>
    <row r="6" spans="1:5" s="8" customFormat="1" ht="22.5" customHeight="1">
      <c r="A6" s="9" t="s">
        <v>28</v>
      </c>
      <c r="B6" s="10">
        <v>0</v>
      </c>
      <c r="C6" s="10">
        <v>280044662.1</v>
      </c>
      <c r="D6" s="6" t="s">
        <v>1</v>
      </c>
      <c r="E6" s="11">
        <f>C6-B6</f>
        <v>280044662.1</v>
      </c>
    </row>
    <row r="7" spans="1:7" s="8" customFormat="1" ht="22.5" customHeight="1">
      <c r="A7" s="9" t="s">
        <v>29</v>
      </c>
      <c r="B7" s="10">
        <v>0</v>
      </c>
      <c r="C7" s="10">
        <v>155665811.51</v>
      </c>
      <c r="D7" s="6" t="s">
        <v>1</v>
      </c>
      <c r="E7" s="11">
        <f aca="true" t="shared" si="0" ref="E7:E22">E6+C7-B7</f>
        <v>435710473.61</v>
      </c>
      <c r="G7" s="12"/>
    </row>
    <row r="8" spans="1:5" s="8" customFormat="1" ht="22.5" customHeight="1">
      <c r="A8" s="9" t="s">
        <v>30</v>
      </c>
      <c r="B8" s="10">
        <v>0</v>
      </c>
      <c r="C8" s="10">
        <v>89201835.68</v>
      </c>
      <c r="D8" s="6" t="s">
        <v>1</v>
      </c>
      <c r="E8" s="11">
        <f t="shared" si="0"/>
        <v>524912309.29</v>
      </c>
    </row>
    <row r="9" spans="1:5" s="8" customFormat="1" ht="22.5" customHeight="1">
      <c r="A9" s="9" t="s">
        <v>31</v>
      </c>
      <c r="B9" s="10">
        <v>0</v>
      </c>
      <c r="C9" s="10">
        <v>38228824.99</v>
      </c>
      <c r="D9" s="6" t="s">
        <v>1</v>
      </c>
      <c r="E9" s="11">
        <f t="shared" si="0"/>
        <v>563141134.28</v>
      </c>
    </row>
    <row r="10" spans="1:5" s="8" customFormat="1" ht="22.5" customHeight="1">
      <c r="A10" s="9" t="s">
        <v>32</v>
      </c>
      <c r="B10" s="10">
        <v>0</v>
      </c>
      <c r="C10" s="10">
        <v>123856150.46</v>
      </c>
      <c r="D10" s="6" t="s">
        <v>1</v>
      </c>
      <c r="E10" s="11">
        <f t="shared" si="0"/>
        <v>686997284.74</v>
      </c>
    </row>
    <row r="11" spans="1:5" s="8" customFormat="1" ht="22.5" customHeight="1">
      <c r="A11" s="9" t="s">
        <v>33</v>
      </c>
      <c r="B11" s="10">
        <v>0</v>
      </c>
      <c r="C11" s="10">
        <v>129658503.41</v>
      </c>
      <c r="D11" s="6" t="s">
        <v>1</v>
      </c>
      <c r="E11" s="11">
        <f t="shared" si="0"/>
        <v>816655788.15</v>
      </c>
    </row>
    <row r="12" spans="1:5" s="8" customFormat="1" ht="22.5" customHeight="1">
      <c r="A12" s="9" t="s">
        <v>34</v>
      </c>
      <c r="B12" s="10">
        <v>55093468.53</v>
      </c>
      <c r="C12" s="10">
        <v>0</v>
      </c>
      <c r="D12" s="6" t="s">
        <v>1</v>
      </c>
      <c r="E12" s="11">
        <f t="shared" si="0"/>
        <v>761562319.62</v>
      </c>
    </row>
    <row r="13" spans="1:5" s="8" customFormat="1" ht="22.5" customHeight="1">
      <c r="A13" s="9" t="s">
        <v>35</v>
      </c>
      <c r="B13" s="10">
        <v>0</v>
      </c>
      <c r="C13" s="10">
        <v>176227483.47</v>
      </c>
      <c r="D13" s="6" t="s">
        <v>1</v>
      </c>
      <c r="E13" s="11">
        <f t="shared" si="0"/>
        <v>937789803.09</v>
      </c>
    </row>
    <row r="14" spans="1:5" s="8" customFormat="1" ht="22.5" customHeight="1">
      <c r="A14" s="9" t="s">
        <v>36</v>
      </c>
      <c r="B14" s="10">
        <v>33138786.51</v>
      </c>
      <c r="C14" s="10">
        <v>0</v>
      </c>
      <c r="D14" s="6" t="s">
        <v>1</v>
      </c>
      <c r="E14" s="11">
        <f t="shared" si="0"/>
        <v>904651016.58</v>
      </c>
    </row>
    <row r="15" spans="1:5" s="8" customFormat="1" ht="22.5" customHeight="1">
      <c r="A15" s="9" t="s">
        <v>37</v>
      </c>
      <c r="B15" s="10">
        <v>45932780.55</v>
      </c>
      <c r="C15" s="10">
        <v>0</v>
      </c>
      <c r="D15" s="6" t="s">
        <v>1</v>
      </c>
      <c r="E15" s="11">
        <f t="shared" si="0"/>
        <v>858718236.0300001</v>
      </c>
    </row>
    <row r="16" spans="1:5" s="8" customFormat="1" ht="22.5" customHeight="1">
      <c r="A16" s="9" t="s">
        <v>38</v>
      </c>
      <c r="B16" s="10">
        <v>0</v>
      </c>
      <c r="C16" s="10">
        <v>137715946.27</v>
      </c>
      <c r="D16" s="6" t="s">
        <v>1</v>
      </c>
      <c r="E16" s="11">
        <f t="shared" si="0"/>
        <v>996434182.3000001</v>
      </c>
    </row>
    <row r="17" spans="1:5" s="8" customFormat="1" ht="22.5" customHeight="1">
      <c r="A17" s="9" t="s">
        <v>39</v>
      </c>
      <c r="B17" s="10">
        <v>0</v>
      </c>
      <c r="C17" s="10">
        <v>76910146.85</v>
      </c>
      <c r="D17" s="6" t="s">
        <v>1</v>
      </c>
      <c r="E17" s="11">
        <f t="shared" si="0"/>
        <v>1073344329.1500001</v>
      </c>
    </row>
    <row r="18" spans="1:5" s="8" customFormat="1" ht="22.5" customHeight="1">
      <c r="A18" s="9" t="s">
        <v>40</v>
      </c>
      <c r="B18" s="10">
        <v>0</v>
      </c>
      <c r="C18" s="10">
        <v>398247473.56</v>
      </c>
      <c r="D18" s="6" t="s">
        <v>1</v>
      </c>
      <c r="E18" s="11">
        <f t="shared" si="0"/>
        <v>1471591802.71</v>
      </c>
    </row>
    <row r="19" spans="1:5" s="8" customFormat="1" ht="22.5" customHeight="1">
      <c r="A19" s="9" t="s">
        <v>41</v>
      </c>
      <c r="B19" s="10">
        <v>0</v>
      </c>
      <c r="C19" s="10">
        <v>638937444.43</v>
      </c>
      <c r="D19" s="6" t="s">
        <v>1</v>
      </c>
      <c r="E19" s="11">
        <f t="shared" si="0"/>
        <v>2110529247.1399999</v>
      </c>
    </row>
    <row r="20" spans="1:5" s="8" customFormat="1" ht="22.5" customHeight="1">
      <c r="A20" s="9" t="s">
        <v>42</v>
      </c>
      <c r="B20" s="10">
        <v>179650548.79</v>
      </c>
      <c r="C20" s="10">
        <v>0</v>
      </c>
      <c r="D20" s="6" t="s">
        <v>1</v>
      </c>
      <c r="E20" s="11">
        <f t="shared" si="0"/>
        <v>1930878698.35</v>
      </c>
    </row>
    <row r="21" spans="1:5" s="8" customFormat="1" ht="22.5" customHeight="1">
      <c r="A21" s="9" t="s">
        <v>43</v>
      </c>
      <c r="B21" s="10">
        <v>224931664.65</v>
      </c>
      <c r="C21" s="10">
        <v>0</v>
      </c>
      <c r="D21" s="6" t="s">
        <v>1</v>
      </c>
      <c r="E21" s="11">
        <f t="shared" si="0"/>
        <v>1705947033.6999998</v>
      </c>
    </row>
    <row r="22" spans="1:5" s="8" customFormat="1" ht="22.5" customHeight="1">
      <c r="A22" s="9" t="s">
        <v>44</v>
      </c>
      <c r="B22" s="10">
        <v>1135403120.43</v>
      </c>
      <c r="C22" s="10">
        <v>0</v>
      </c>
      <c r="D22" s="6" t="s">
        <v>1</v>
      </c>
      <c r="E22" s="11">
        <f t="shared" si="0"/>
        <v>570543913.2699997</v>
      </c>
    </row>
    <row r="23" spans="1:5" s="8" customFormat="1" ht="22.5" customHeight="1">
      <c r="A23" s="9" t="s">
        <v>45</v>
      </c>
      <c r="B23" s="10">
        <v>600574572.48</v>
      </c>
      <c r="C23" s="10">
        <v>0</v>
      </c>
      <c r="D23" s="6" t="s">
        <v>2</v>
      </c>
      <c r="E23" s="11">
        <f>B23-E22+C23</f>
        <v>30030659.210000277</v>
      </c>
    </row>
    <row r="24" spans="1:5" s="8" customFormat="1" ht="22.5" customHeight="1">
      <c r="A24" s="9" t="s">
        <v>46</v>
      </c>
      <c r="B24" s="10">
        <v>1655617356.45</v>
      </c>
      <c r="C24" s="10">
        <v>0</v>
      </c>
      <c r="D24" s="6" t="s">
        <v>2</v>
      </c>
      <c r="E24" s="11">
        <f aca="true" t="shared" si="1" ref="E24:E56">B24+E23-C24</f>
        <v>1685648015.6600003</v>
      </c>
    </row>
    <row r="25" spans="1:5" s="8" customFormat="1" ht="22.5" customHeight="1">
      <c r="A25" s="9" t="s">
        <v>47</v>
      </c>
      <c r="B25" s="10">
        <v>1888921921.78</v>
      </c>
      <c r="C25" s="10">
        <v>0</v>
      </c>
      <c r="D25" s="6" t="s">
        <v>2</v>
      </c>
      <c r="E25" s="11">
        <f t="shared" si="1"/>
        <v>3574569937.4400005</v>
      </c>
    </row>
    <row r="26" spans="1:5" s="8" customFormat="1" ht="22.5" customHeight="1">
      <c r="A26" s="9" t="s">
        <v>48</v>
      </c>
      <c r="B26" s="10">
        <v>1698299177.95</v>
      </c>
      <c r="C26" s="10">
        <v>0</v>
      </c>
      <c r="D26" s="6" t="s">
        <v>2</v>
      </c>
      <c r="E26" s="11">
        <f t="shared" si="1"/>
        <v>5272869115.39</v>
      </c>
    </row>
    <row r="27" spans="1:5" s="8" customFormat="1" ht="22.5" customHeight="1">
      <c r="A27" s="9" t="s">
        <v>49</v>
      </c>
      <c r="B27" s="10">
        <v>1162598330.94</v>
      </c>
      <c r="C27" s="10">
        <v>0</v>
      </c>
      <c r="D27" s="6" t="s">
        <v>2</v>
      </c>
      <c r="E27" s="11">
        <f t="shared" si="1"/>
        <v>6435467446.33</v>
      </c>
    </row>
    <row r="28" spans="1:5" s="8" customFormat="1" ht="22.5" customHeight="1">
      <c r="A28" s="9" t="s">
        <v>50</v>
      </c>
      <c r="B28" s="10">
        <v>1902735068.31</v>
      </c>
      <c r="C28" s="10">
        <v>0</v>
      </c>
      <c r="D28" s="6" t="s">
        <v>2</v>
      </c>
      <c r="E28" s="11">
        <f t="shared" si="1"/>
        <v>8338202514.639999</v>
      </c>
    </row>
    <row r="29" spans="1:5" s="8" customFormat="1" ht="22.5" customHeight="1">
      <c r="A29" s="9" t="s">
        <v>51</v>
      </c>
      <c r="B29" s="10">
        <v>8559877228.42</v>
      </c>
      <c r="C29" s="10">
        <v>0</v>
      </c>
      <c r="D29" s="6" t="s">
        <v>2</v>
      </c>
      <c r="E29" s="11">
        <f t="shared" si="1"/>
        <v>16898079743.06</v>
      </c>
    </row>
    <row r="30" spans="1:5" s="8" customFormat="1" ht="22.5" customHeight="1">
      <c r="A30" s="9" t="s">
        <v>52</v>
      </c>
      <c r="B30" s="10">
        <v>18753192321.33</v>
      </c>
      <c r="C30" s="10">
        <v>0</v>
      </c>
      <c r="D30" s="6" t="s">
        <v>2</v>
      </c>
      <c r="E30" s="11">
        <f t="shared" si="1"/>
        <v>35651272064.39</v>
      </c>
    </row>
    <row r="31" spans="1:5" s="8" customFormat="1" ht="22.5" customHeight="1">
      <c r="A31" s="9" t="s">
        <v>53</v>
      </c>
      <c r="B31" s="10">
        <v>6710434505.98</v>
      </c>
      <c r="C31" s="10">
        <v>0</v>
      </c>
      <c r="D31" s="13" t="s">
        <v>2</v>
      </c>
      <c r="E31" s="11">
        <f t="shared" si="1"/>
        <v>42361706570.369995</v>
      </c>
    </row>
    <row r="32" spans="1:5" s="14" customFormat="1" ht="22.5" customHeight="1">
      <c r="A32" s="9" t="s">
        <v>54</v>
      </c>
      <c r="B32" s="10">
        <v>8936598903.23</v>
      </c>
      <c r="C32" s="10">
        <v>0</v>
      </c>
      <c r="D32" s="13" t="s">
        <v>2</v>
      </c>
      <c r="E32" s="11">
        <f t="shared" si="1"/>
        <v>51298305473.59999</v>
      </c>
    </row>
    <row r="33" spans="1:5" s="8" customFormat="1" ht="22.5" customHeight="1">
      <c r="A33" s="9" t="s">
        <v>55</v>
      </c>
      <c r="B33" s="10">
        <v>5414091286.13</v>
      </c>
      <c r="C33" s="10">
        <v>0</v>
      </c>
      <c r="D33" s="13" t="s">
        <v>2</v>
      </c>
      <c r="E33" s="11">
        <f t="shared" si="1"/>
        <v>56712396759.72999</v>
      </c>
    </row>
    <row r="34" spans="1:5" s="8" customFormat="1" ht="22.5" customHeight="1">
      <c r="A34" s="9" t="s">
        <v>56</v>
      </c>
      <c r="B34" s="10">
        <v>8336874981.25</v>
      </c>
      <c r="C34" s="10">
        <v>0</v>
      </c>
      <c r="D34" s="13" t="s">
        <v>2</v>
      </c>
      <c r="E34" s="11">
        <f t="shared" si="1"/>
        <v>65049271740.97999</v>
      </c>
    </row>
    <row r="35" spans="1:5" s="8" customFormat="1" ht="22.5" customHeight="1" thickBot="1">
      <c r="A35" s="15" t="s">
        <v>57</v>
      </c>
      <c r="B35" s="16">
        <v>23644611427.32</v>
      </c>
      <c r="C35" s="16">
        <v>0</v>
      </c>
      <c r="D35" s="17" t="s">
        <v>2</v>
      </c>
      <c r="E35" s="18">
        <f t="shared" si="1"/>
        <v>88693883168.29999</v>
      </c>
    </row>
    <row r="36" spans="1:5" s="8" customFormat="1" ht="21.75" customHeight="1">
      <c r="A36" s="9" t="s">
        <v>58</v>
      </c>
      <c r="B36" s="10">
        <v>16496387744.46</v>
      </c>
      <c r="C36" s="10">
        <v>0</v>
      </c>
      <c r="D36" s="6" t="s">
        <v>2</v>
      </c>
      <c r="E36" s="11">
        <f t="shared" si="1"/>
        <v>105190270912.75998</v>
      </c>
    </row>
    <row r="37" spans="1:5" s="8" customFormat="1" ht="21.75" customHeight="1">
      <c r="A37" s="9" t="s">
        <v>59</v>
      </c>
      <c r="B37" s="10">
        <v>0</v>
      </c>
      <c r="C37" s="10">
        <v>9426827289.13</v>
      </c>
      <c r="D37" s="6" t="s">
        <v>2</v>
      </c>
      <c r="E37" s="11">
        <f t="shared" si="1"/>
        <v>95763443623.62997</v>
      </c>
    </row>
    <row r="38" spans="1:5" s="8" customFormat="1" ht="21.75" customHeight="1">
      <c r="A38" s="9" t="s">
        <v>60</v>
      </c>
      <c r="B38" s="10">
        <v>0</v>
      </c>
      <c r="C38" s="10">
        <v>11150714134.02</v>
      </c>
      <c r="D38" s="6" t="s">
        <v>2</v>
      </c>
      <c r="E38" s="11">
        <f t="shared" si="1"/>
        <v>84612729489.60997</v>
      </c>
    </row>
    <row r="39" spans="1:5" s="8" customFormat="1" ht="21.75" customHeight="1">
      <c r="A39" s="9" t="s">
        <v>61</v>
      </c>
      <c r="B39" s="10">
        <v>0</v>
      </c>
      <c r="C39" s="10">
        <v>5276630864.25</v>
      </c>
      <c r="D39" s="13" t="s">
        <v>2</v>
      </c>
      <c r="E39" s="11">
        <f t="shared" si="1"/>
        <v>79336098625.35997</v>
      </c>
    </row>
    <row r="40" spans="1:5" s="8" customFormat="1" ht="21.75" customHeight="1">
      <c r="A40" s="9" t="s">
        <v>62</v>
      </c>
      <c r="B40" s="10">
        <v>0</v>
      </c>
      <c r="C40" s="10">
        <v>1831082528.11</v>
      </c>
      <c r="D40" s="6" t="s">
        <v>2</v>
      </c>
      <c r="E40" s="11">
        <f t="shared" si="1"/>
        <v>77505016097.24997</v>
      </c>
    </row>
    <row r="41" spans="1:5" s="8" customFormat="1" ht="21.75" customHeight="1">
      <c r="A41" s="9" t="s">
        <v>63</v>
      </c>
      <c r="B41" s="10">
        <v>7393905825.01</v>
      </c>
      <c r="C41" s="10">
        <v>0</v>
      </c>
      <c r="D41" s="6" t="s">
        <v>2</v>
      </c>
      <c r="E41" s="11">
        <f t="shared" si="1"/>
        <v>84898921922.25996</v>
      </c>
    </row>
    <row r="42" spans="1:5" s="8" customFormat="1" ht="21.75" customHeight="1">
      <c r="A42" s="9" t="s">
        <v>64</v>
      </c>
      <c r="B42" s="10">
        <v>0</v>
      </c>
      <c r="C42" s="10">
        <v>6124026964.99</v>
      </c>
      <c r="D42" s="6" t="s">
        <v>2</v>
      </c>
      <c r="E42" s="11">
        <f t="shared" si="1"/>
        <v>78774894957.26996</v>
      </c>
    </row>
    <row r="43" spans="1:5" s="8" customFormat="1" ht="21.75" customHeight="1">
      <c r="A43" s="9" t="s">
        <v>65</v>
      </c>
      <c r="B43" s="10">
        <v>31236276628.18</v>
      </c>
      <c r="C43" s="10">
        <v>0</v>
      </c>
      <c r="D43" s="6" t="s">
        <v>2</v>
      </c>
      <c r="E43" s="11">
        <f t="shared" si="1"/>
        <v>110011171585.44995</v>
      </c>
    </row>
    <row r="44" spans="1:5" s="8" customFormat="1" ht="21.75" customHeight="1">
      <c r="A44" s="9" t="s">
        <v>66</v>
      </c>
      <c r="B44" s="10">
        <v>68071148928.08</v>
      </c>
      <c r="C44" s="10">
        <v>0</v>
      </c>
      <c r="D44" s="13" t="s">
        <v>2</v>
      </c>
      <c r="E44" s="11">
        <f t="shared" si="1"/>
        <v>178082320513.52997</v>
      </c>
    </row>
    <row r="45" spans="1:5" s="8" customFormat="1" ht="21.75" customHeight="1">
      <c r="A45" s="9" t="s">
        <v>67</v>
      </c>
      <c r="B45" s="10">
        <v>62911530301.93</v>
      </c>
      <c r="C45" s="10">
        <v>0</v>
      </c>
      <c r="D45" s="6" t="s">
        <v>2</v>
      </c>
      <c r="E45" s="11">
        <f t="shared" si="1"/>
        <v>240993850815.45996</v>
      </c>
    </row>
    <row r="46" spans="1:5" s="8" customFormat="1" ht="21.75" customHeight="1">
      <c r="A46" s="9" t="s">
        <v>68</v>
      </c>
      <c r="B46" s="10">
        <v>32252225834.11</v>
      </c>
      <c r="C46" s="10">
        <v>0</v>
      </c>
      <c r="D46" s="6" t="s">
        <v>2</v>
      </c>
      <c r="E46" s="11">
        <f t="shared" si="1"/>
        <v>273246076649.56995</v>
      </c>
    </row>
    <row r="47" spans="1:5" s="8" customFormat="1" ht="21.75" customHeight="1">
      <c r="A47" s="9" t="s">
        <v>69</v>
      </c>
      <c r="B47" s="10">
        <v>0</v>
      </c>
      <c r="C47" s="10">
        <v>52938863717.25</v>
      </c>
      <c r="D47" s="6" t="s">
        <v>2</v>
      </c>
      <c r="E47" s="11">
        <f t="shared" si="1"/>
        <v>220307212932.31995</v>
      </c>
    </row>
    <row r="48" spans="1:5" s="8" customFormat="1" ht="21.75" customHeight="1">
      <c r="A48" s="9" t="s">
        <v>70</v>
      </c>
      <c r="B48" s="10">
        <v>0</v>
      </c>
      <c r="C48" s="10">
        <v>5969240133.25</v>
      </c>
      <c r="D48" s="6" t="s">
        <v>2</v>
      </c>
      <c r="E48" s="11">
        <f t="shared" si="1"/>
        <v>214337972799.06995</v>
      </c>
    </row>
    <row r="49" spans="1:5" s="8" customFormat="1" ht="21.75" customHeight="1">
      <c r="A49" s="9" t="s">
        <v>71</v>
      </c>
      <c r="B49" s="10">
        <v>0</v>
      </c>
      <c r="C49" s="10">
        <v>46155478280.24</v>
      </c>
      <c r="D49" s="6" t="s">
        <v>2</v>
      </c>
      <c r="E49" s="11">
        <f t="shared" si="1"/>
        <v>168182494518.82996</v>
      </c>
    </row>
    <row r="50" spans="1:5" s="8" customFormat="1" ht="21.75" customHeight="1">
      <c r="A50" s="9" t="s">
        <v>72</v>
      </c>
      <c r="B50" s="10">
        <v>0</v>
      </c>
      <c r="C50" s="10">
        <v>17536996289.53</v>
      </c>
      <c r="D50" s="13" t="s">
        <v>2</v>
      </c>
      <c r="E50" s="11">
        <f t="shared" si="1"/>
        <v>150645498229.29996</v>
      </c>
    </row>
    <row r="51" spans="1:5" s="8" customFormat="1" ht="21.75" customHeight="1">
      <c r="A51" s="9" t="s">
        <v>73</v>
      </c>
      <c r="B51" s="10">
        <v>13927949097.47</v>
      </c>
      <c r="C51" s="10">
        <v>0</v>
      </c>
      <c r="D51" s="6" t="s">
        <v>2</v>
      </c>
      <c r="E51" s="11">
        <f t="shared" si="1"/>
        <v>164573447326.76996</v>
      </c>
    </row>
    <row r="52" spans="1:5" s="8" customFormat="1" ht="21.75" customHeight="1">
      <c r="A52" s="9" t="s">
        <v>74</v>
      </c>
      <c r="B52" s="10">
        <v>0</v>
      </c>
      <c r="C52" s="10">
        <v>444520199.12</v>
      </c>
      <c r="D52" s="6" t="s">
        <v>2</v>
      </c>
      <c r="E52" s="11">
        <f t="shared" si="1"/>
        <v>164128927127.64996</v>
      </c>
    </row>
    <row r="53" spans="1:5" s="8" customFormat="1" ht="21.75" customHeight="1">
      <c r="A53" s="9" t="s">
        <v>75</v>
      </c>
      <c r="B53" s="10">
        <v>0</v>
      </c>
      <c r="C53" s="10">
        <v>11515644679.83</v>
      </c>
      <c r="D53" s="6" t="s">
        <v>2</v>
      </c>
      <c r="E53" s="11">
        <f t="shared" si="1"/>
        <v>152613282447.81998</v>
      </c>
    </row>
    <row r="54" spans="1:5" s="8" customFormat="1" ht="21.75" customHeight="1">
      <c r="A54" s="9" t="s">
        <v>76</v>
      </c>
      <c r="B54" s="10">
        <v>106877285155.87</v>
      </c>
      <c r="C54" s="10">
        <v>0</v>
      </c>
      <c r="D54" s="6" t="s">
        <v>2</v>
      </c>
      <c r="E54" s="11">
        <f t="shared" si="1"/>
        <v>259490567603.68997</v>
      </c>
    </row>
    <row r="55" spans="1:5" s="8" customFormat="1" ht="21.75" customHeight="1">
      <c r="A55" s="9" t="s">
        <v>77</v>
      </c>
      <c r="B55" s="10">
        <v>2577830381.03</v>
      </c>
      <c r="C55" s="10">
        <v>0</v>
      </c>
      <c r="D55" s="6" t="s">
        <v>2</v>
      </c>
      <c r="E55" s="11">
        <f t="shared" si="1"/>
        <v>262068397984.71997</v>
      </c>
    </row>
    <row r="56" spans="1:5" s="8" customFormat="1" ht="21.75" customHeight="1">
      <c r="A56" s="9" t="s">
        <v>78</v>
      </c>
      <c r="B56" s="10">
        <v>77413523170.29</v>
      </c>
      <c r="C56" s="10">
        <v>0</v>
      </c>
      <c r="D56" s="6" t="s">
        <v>2</v>
      </c>
      <c r="E56" s="11">
        <f t="shared" si="1"/>
        <v>339481921155.00995</v>
      </c>
    </row>
    <row r="57" spans="1:5" s="8" customFormat="1" ht="21.75" customHeight="1">
      <c r="A57" s="9" t="s">
        <v>79</v>
      </c>
      <c r="B57" s="10">
        <v>11116098868.47</v>
      </c>
      <c r="C57" s="10">
        <v>0</v>
      </c>
      <c r="D57" s="6" t="s">
        <v>80</v>
      </c>
      <c r="E57" s="11">
        <f aca="true" t="shared" si="2" ref="E57:E64">(B57+E56-C57)</f>
        <v>350598020023.4799</v>
      </c>
    </row>
    <row r="58" spans="1:5" s="8" customFormat="1" ht="21.75" customHeight="1">
      <c r="A58" s="9" t="s">
        <v>81</v>
      </c>
      <c r="B58" s="10">
        <v>0</v>
      </c>
      <c r="C58" s="10">
        <v>57421248206.12</v>
      </c>
      <c r="D58" s="6" t="s">
        <v>80</v>
      </c>
      <c r="E58" s="11">
        <f t="shared" si="2"/>
        <v>293176771817.3599</v>
      </c>
    </row>
    <row r="59" spans="1:5" s="8" customFormat="1" ht="21.75" customHeight="1">
      <c r="A59" s="9" t="s">
        <v>82</v>
      </c>
      <c r="B59" s="10">
        <v>0</v>
      </c>
      <c r="C59" s="10">
        <v>43826580755.2</v>
      </c>
      <c r="D59" s="6" t="s">
        <v>80</v>
      </c>
      <c r="E59" s="11">
        <f t="shared" si="2"/>
        <v>249350191062.1599</v>
      </c>
    </row>
    <row r="60" spans="1:5" s="8" customFormat="1" ht="21.75" customHeight="1">
      <c r="A60" s="9" t="s">
        <v>83</v>
      </c>
      <c r="B60" s="10">
        <v>3839869667.41</v>
      </c>
      <c r="C60" s="10">
        <v>0</v>
      </c>
      <c r="D60" s="19" t="s">
        <v>80</v>
      </c>
      <c r="E60" s="11">
        <f t="shared" si="2"/>
        <v>253190060729.56992</v>
      </c>
    </row>
    <row r="61" spans="1:5" s="8" customFormat="1" ht="21.75" customHeight="1">
      <c r="A61" s="9" t="s">
        <v>84</v>
      </c>
      <c r="B61" s="10">
        <v>0</v>
      </c>
      <c r="C61" s="10">
        <v>554363052.27</v>
      </c>
      <c r="D61" s="19" t="s">
        <v>80</v>
      </c>
      <c r="E61" s="11">
        <f t="shared" si="2"/>
        <v>252635697677.29993</v>
      </c>
    </row>
    <row r="62" spans="1:5" s="8" customFormat="1" ht="21.75" customHeight="1">
      <c r="A62" s="20" t="s">
        <v>85</v>
      </c>
      <c r="B62" s="10">
        <v>15583454376.77</v>
      </c>
      <c r="C62" s="10">
        <v>0</v>
      </c>
      <c r="D62" s="19" t="s">
        <v>80</v>
      </c>
      <c r="E62" s="11">
        <f t="shared" si="2"/>
        <v>268219152054.06992</v>
      </c>
    </row>
    <row r="63" spans="1:5" s="24" customFormat="1" ht="21.75" customHeight="1">
      <c r="A63" s="21" t="s">
        <v>86</v>
      </c>
      <c r="B63" s="22">
        <v>73585333535.43</v>
      </c>
      <c r="C63" s="10">
        <v>0</v>
      </c>
      <c r="D63" s="23" t="s">
        <v>80</v>
      </c>
      <c r="E63" s="11">
        <f t="shared" si="2"/>
        <v>341804485589.4999</v>
      </c>
    </row>
    <row r="64" spans="1:5" s="24" customFormat="1" ht="21.75" customHeight="1">
      <c r="A64" s="21" t="s">
        <v>3</v>
      </c>
      <c r="B64" s="10">
        <v>0</v>
      </c>
      <c r="C64" s="10">
        <v>45506984318.19995</v>
      </c>
      <c r="D64" s="23" t="s">
        <v>80</v>
      </c>
      <c r="E64" s="11">
        <f t="shared" si="2"/>
        <v>296297501271.2999</v>
      </c>
    </row>
    <row r="65" spans="1:5" s="24" customFormat="1" ht="21.75" customHeight="1">
      <c r="A65" s="21" t="s">
        <v>87</v>
      </c>
      <c r="B65" s="10">
        <v>0</v>
      </c>
      <c r="C65" s="10">
        <v>62482225807.05</v>
      </c>
      <c r="D65" s="23" t="s">
        <v>80</v>
      </c>
      <c r="E65" s="11">
        <f>(B65+E64-C65)</f>
        <v>233815275464.24994</v>
      </c>
    </row>
    <row r="66" spans="1:5" s="24" customFormat="1" ht="21.75" customHeight="1">
      <c r="A66" s="21" t="s">
        <v>102</v>
      </c>
      <c r="B66" s="10">
        <v>0</v>
      </c>
      <c r="C66" s="10">
        <v>583855816.399902</v>
      </c>
      <c r="D66" s="23" t="s">
        <v>80</v>
      </c>
      <c r="E66" s="11">
        <f>(B66+E65-C66)</f>
        <v>233231419647.85004</v>
      </c>
    </row>
    <row r="67" spans="1:5" s="29" customFormat="1" ht="21.75" customHeight="1" thickBot="1">
      <c r="A67" s="25" t="s">
        <v>88</v>
      </c>
      <c r="B67" s="26">
        <f>SUM(B6:B66)</f>
        <v>614221396965.5399</v>
      </c>
      <c r="C67" s="26">
        <f>SUM(C6:C66)</f>
        <v>380989977317.68976</v>
      </c>
      <c r="D67" s="27" t="s">
        <v>80</v>
      </c>
      <c r="E67" s="28">
        <f>B67-C67</f>
        <v>233231419647.85016</v>
      </c>
    </row>
    <row r="68" spans="1:5" s="31" customFormat="1" ht="22.5" customHeight="1">
      <c r="A68" s="30" t="s">
        <v>89</v>
      </c>
      <c r="B68" s="10"/>
      <c r="C68" s="10"/>
      <c r="D68" s="19"/>
      <c r="E68" s="11"/>
    </row>
    <row r="69" spans="1:5" s="31" customFormat="1" ht="22.5" customHeight="1">
      <c r="A69" s="32" t="s">
        <v>90</v>
      </c>
      <c r="B69" s="10">
        <v>32684884.2</v>
      </c>
      <c r="C69" s="10">
        <v>0</v>
      </c>
      <c r="D69" s="19"/>
      <c r="E69" s="11">
        <v>0</v>
      </c>
    </row>
    <row r="70" spans="1:5" s="1" customFormat="1" ht="22.5" customHeight="1">
      <c r="A70" s="33" t="s">
        <v>91</v>
      </c>
      <c r="B70" s="10">
        <v>8796217793.67</v>
      </c>
      <c r="C70" s="10">
        <v>0</v>
      </c>
      <c r="D70" s="19"/>
      <c r="E70" s="11">
        <v>0</v>
      </c>
    </row>
    <row r="71" spans="1:5" s="36" customFormat="1" ht="22.5" customHeight="1">
      <c r="A71" s="34" t="s">
        <v>92</v>
      </c>
      <c r="B71" s="22">
        <v>0</v>
      </c>
      <c r="C71" s="22">
        <v>526234252168.62</v>
      </c>
      <c r="D71" s="23"/>
      <c r="E71" s="35">
        <v>0</v>
      </c>
    </row>
    <row r="72" spans="1:5" s="36" customFormat="1" ht="22.5" customHeight="1">
      <c r="A72" s="34" t="s">
        <v>93</v>
      </c>
      <c r="B72" s="22">
        <v>453254758161.56</v>
      </c>
      <c r="C72" s="22">
        <v>0</v>
      </c>
      <c r="D72" s="23"/>
      <c r="E72" s="35">
        <v>0</v>
      </c>
    </row>
    <row r="73" spans="1:5" s="36" customFormat="1" ht="22.5" customHeight="1">
      <c r="A73" s="37" t="s">
        <v>94</v>
      </c>
      <c r="B73" s="22">
        <v>0</v>
      </c>
      <c r="C73" s="22">
        <v>40205578272</v>
      </c>
      <c r="D73" s="23"/>
      <c r="E73" s="35">
        <v>0</v>
      </c>
    </row>
    <row r="74" spans="1:5" s="36" customFormat="1" ht="22.5" customHeight="1">
      <c r="A74" s="34" t="s">
        <v>95</v>
      </c>
      <c r="B74" s="22">
        <v>56532577166.62</v>
      </c>
      <c r="C74" s="22">
        <v>0</v>
      </c>
      <c r="D74" s="23"/>
      <c r="E74" s="35">
        <v>0</v>
      </c>
    </row>
    <row r="75" spans="1:5" s="36" customFormat="1" ht="22.5" customHeight="1">
      <c r="A75" s="37" t="s">
        <v>96</v>
      </c>
      <c r="B75" s="22">
        <v>0</v>
      </c>
      <c r="C75" s="22">
        <v>15520324936.75</v>
      </c>
      <c r="D75" s="23"/>
      <c r="E75" s="35">
        <v>0</v>
      </c>
    </row>
    <row r="76" spans="1:5" s="1" customFormat="1" ht="22.5" customHeight="1">
      <c r="A76" s="32" t="s">
        <v>97</v>
      </c>
      <c r="B76" s="10">
        <v>209639930.56</v>
      </c>
      <c r="C76" s="10">
        <v>0</v>
      </c>
      <c r="D76" s="19"/>
      <c r="E76" s="11">
        <v>0</v>
      </c>
    </row>
    <row r="77" spans="1:5" s="1" customFormat="1" ht="22.5" customHeight="1">
      <c r="A77" s="32" t="s">
        <v>98</v>
      </c>
      <c r="B77" s="10">
        <v>255427708</v>
      </c>
      <c r="C77" s="10">
        <v>0</v>
      </c>
      <c r="D77" s="19"/>
      <c r="E77" s="11">
        <v>0</v>
      </c>
    </row>
    <row r="78" spans="1:5" s="41" customFormat="1" ht="22.5" customHeight="1">
      <c r="A78" s="30" t="s">
        <v>88</v>
      </c>
      <c r="B78" s="38">
        <f>SUM(B69:B77)</f>
        <v>519081305644.61</v>
      </c>
      <c r="C78" s="38">
        <f>SUM(C69:C77)</f>
        <v>581960155377.37</v>
      </c>
      <c r="D78" s="39" t="s">
        <v>99</v>
      </c>
      <c r="E78" s="40">
        <f>ABS(B78-C78)</f>
        <v>62878849732.76001</v>
      </c>
    </row>
    <row r="79" spans="1:5" s="41" customFormat="1" ht="22.5" customHeight="1">
      <c r="A79" s="30" t="s">
        <v>100</v>
      </c>
      <c r="B79" s="38">
        <v>0</v>
      </c>
      <c r="C79" s="38">
        <v>153732542241.32</v>
      </c>
      <c r="D79" s="39" t="s">
        <v>99</v>
      </c>
      <c r="E79" s="42">
        <f>C79</f>
        <v>153732542241.32</v>
      </c>
    </row>
    <row r="80" spans="1:5" s="41" customFormat="1" ht="22.5" customHeight="1" thickBot="1">
      <c r="A80" s="25" t="s">
        <v>101</v>
      </c>
      <c r="B80" s="26">
        <f>B67+B78+B79</f>
        <v>1133302702610.15</v>
      </c>
      <c r="C80" s="26">
        <f>C67+C78+C79</f>
        <v>1116682674936.38</v>
      </c>
      <c r="D80" s="27" t="s">
        <v>80</v>
      </c>
      <c r="E80" s="43">
        <f>B80-C80</f>
        <v>16620027673.77002</v>
      </c>
    </row>
    <row r="81" spans="1:5" s="44" customFormat="1" ht="19.5" customHeight="1">
      <c r="A81" s="56" t="s">
        <v>108</v>
      </c>
      <c r="B81" s="56"/>
      <c r="C81" s="56"/>
      <c r="D81" s="56"/>
      <c r="E81" s="56"/>
    </row>
    <row r="82" spans="1:5" s="46" customFormat="1" ht="18" customHeight="1">
      <c r="A82" s="52" t="s">
        <v>104</v>
      </c>
      <c r="B82" s="52"/>
      <c r="C82" s="52"/>
      <c r="D82" s="52"/>
      <c r="E82" s="52"/>
    </row>
    <row r="83" spans="1:5" s="46" customFormat="1" ht="18" customHeight="1">
      <c r="A83" s="52" t="s">
        <v>105</v>
      </c>
      <c r="B83" s="52"/>
      <c r="C83" s="52"/>
      <c r="D83" s="52"/>
      <c r="E83" s="52"/>
    </row>
    <row r="84" spans="1:5" s="46" customFormat="1" ht="18" customHeight="1">
      <c r="A84" s="52" t="s">
        <v>4</v>
      </c>
      <c r="B84" s="52"/>
      <c r="C84" s="52"/>
      <c r="D84" s="52"/>
      <c r="E84" s="52"/>
    </row>
    <row r="85" spans="1:5" s="46" customFormat="1" ht="18" customHeight="1">
      <c r="A85" s="52" t="s">
        <v>5</v>
      </c>
      <c r="B85" s="52"/>
      <c r="C85" s="52"/>
      <c r="D85" s="52"/>
      <c r="E85" s="52"/>
    </row>
    <row r="86" spans="1:5" s="46" customFormat="1" ht="18" customHeight="1">
      <c r="A86" s="52" t="s">
        <v>6</v>
      </c>
      <c r="B86" s="52"/>
      <c r="C86" s="52"/>
      <c r="D86" s="52"/>
      <c r="E86" s="52"/>
    </row>
    <row r="87" spans="1:5" s="46" customFormat="1" ht="18" customHeight="1">
      <c r="A87" s="52" t="s">
        <v>7</v>
      </c>
      <c r="B87" s="52"/>
      <c r="C87" s="52"/>
      <c r="D87" s="52"/>
      <c r="E87" s="52"/>
    </row>
    <row r="88" spans="1:5" s="46" customFormat="1" ht="18" customHeight="1">
      <c r="A88" s="52" t="s">
        <v>8</v>
      </c>
      <c r="B88" s="52"/>
      <c r="C88" s="52"/>
      <c r="D88" s="52"/>
      <c r="E88" s="52"/>
    </row>
    <row r="89" spans="1:5" s="46" customFormat="1" ht="18" customHeight="1">
      <c r="A89" s="52" t="s">
        <v>9</v>
      </c>
      <c r="B89" s="52"/>
      <c r="C89" s="52"/>
      <c r="D89" s="52"/>
      <c r="E89" s="52"/>
    </row>
    <row r="90" spans="1:5" s="46" customFormat="1" ht="18" customHeight="1">
      <c r="A90" s="52" t="s">
        <v>10</v>
      </c>
      <c r="B90" s="52"/>
      <c r="C90" s="52"/>
      <c r="D90" s="52"/>
      <c r="E90" s="52"/>
    </row>
    <row r="91" spans="1:5" s="46" customFormat="1" ht="18" customHeight="1">
      <c r="A91" s="52" t="s">
        <v>11</v>
      </c>
      <c r="B91" s="52"/>
      <c r="C91" s="52"/>
      <c r="D91" s="52"/>
      <c r="E91" s="52"/>
    </row>
    <row r="92" spans="1:5" s="46" customFormat="1" ht="18" customHeight="1">
      <c r="A92" s="45" t="s">
        <v>12</v>
      </c>
      <c r="B92" s="45"/>
      <c r="C92" s="45"/>
      <c r="D92" s="45"/>
      <c r="E92" s="45"/>
    </row>
    <row r="93" spans="1:5" s="46" customFormat="1" ht="18" customHeight="1">
      <c r="A93" s="55" t="s">
        <v>13</v>
      </c>
      <c r="B93" s="52"/>
      <c r="C93" s="52"/>
      <c r="D93" s="52"/>
      <c r="E93" s="52"/>
    </row>
    <row r="94" spans="1:5" s="46" customFormat="1" ht="18" customHeight="1">
      <c r="A94" s="52" t="s">
        <v>14</v>
      </c>
      <c r="B94" s="52"/>
      <c r="C94" s="52"/>
      <c r="D94" s="52"/>
      <c r="E94" s="52"/>
    </row>
    <row r="95" spans="1:5" s="46" customFormat="1" ht="18" customHeight="1">
      <c r="A95" s="52" t="s">
        <v>15</v>
      </c>
      <c r="B95" s="52"/>
      <c r="C95" s="52"/>
      <c r="D95" s="52"/>
      <c r="E95" s="52"/>
    </row>
    <row r="96" spans="1:5" s="46" customFormat="1" ht="18" customHeight="1">
      <c r="A96" s="54" t="s">
        <v>16</v>
      </c>
      <c r="B96" s="52"/>
      <c r="C96" s="52"/>
      <c r="D96" s="52"/>
      <c r="E96" s="52"/>
    </row>
    <row r="97" spans="1:5" s="46" customFormat="1" ht="18" customHeight="1">
      <c r="A97" s="52" t="s">
        <v>17</v>
      </c>
      <c r="B97" s="52"/>
      <c r="C97" s="52"/>
      <c r="D97" s="52"/>
      <c r="E97" s="52"/>
    </row>
    <row r="98" spans="1:5" s="46" customFormat="1" ht="18" customHeight="1">
      <c r="A98" s="52" t="s">
        <v>18</v>
      </c>
      <c r="B98" s="52"/>
      <c r="C98" s="52"/>
      <c r="D98" s="52"/>
      <c r="E98" s="52"/>
    </row>
    <row r="99" spans="1:5" s="46" customFormat="1" ht="18" customHeight="1">
      <c r="A99" s="52" t="s">
        <v>19</v>
      </c>
      <c r="B99" s="52"/>
      <c r="C99" s="52"/>
      <c r="D99" s="52"/>
      <c r="E99" s="52"/>
    </row>
    <row r="100" spans="1:5" s="46" customFormat="1" ht="18" customHeight="1">
      <c r="A100" s="52" t="s">
        <v>20</v>
      </c>
      <c r="B100" s="52"/>
      <c r="C100" s="52"/>
      <c r="D100" s="52"/>
      <c r="E100" s="52"/>
    </row>
    <row r="101" spans="1:5" s="46" customFormat="1" ht="18" customHeight="1">
      <c r="A101" s="53" t="s">
        <v>21</v>
      </c>
      <c r="B101" s="53"/>
      <c r="C101" s="53"/>
      <c r="D101" s="53"/>
      <c r="E101" s="53"/>
    </row>
    <row r="102" spans="1:5" s="46" customFormat="1" ht="18" customHeight="1">
      <c r="A102" s="52" t="s">
        <v>22</v>
      </c>
      <c r="B102" s="52"/>
      <c r="C102" s="52"/>
      <c r="D102" s="52"/>
      <c r="E102" s="52"/>
    </row>
    <row r="103" spans="1:5" s="49" customFormat="1" ht="16.5" customHeight="1">
      <c r="A103" s="47"/>
      <c r="B103" s="48"/>
      <c r="C103" s="48"/>
      <c r="D103" s="48"/>
      <c r="E103" s="48"/>
    </row>
    <row r="104" spans="1:5" s="48" customFormat="1" ht="16.5" customHeight="1">
      <c r="A104" s="50"/>
      <c r="B104" s="51"/>
      <c r="C104" s="51"/>
      <c r="D104" s="51"/>
      <c r="E104" s="51"/>
    </row>
    <row r="105" s="51" customFormat="1" ht="16.5" customHeight="1">
      <c r="A105" s="50"/>
    </row>
    <row r="106" s="51" customFormat="1" ht="16.5" customHeight="1">
      <c r="A106" s="50"/>
    </row>
    <row r="107" s="51" customFormat="1" ht="16.5" customHeight="1">
      <c r="A107" s="50"/>
    </row>
    <row r="108" s="51" customFormat="1" ht="16.5" customHeight="1">
      <c r="A108" s="50"/>
    </row>
    <row r="109" s="51" customFormat="1" ht="16.5" customHeight="1">
      <c r="A109" s="50"/>
    </row>
    <row r="110" s="51" customFormat="1" ht="16.5" customHeight="1">
      <c r="A110" s="50"/>
    </row>
    <row r="111" s="51" customFormat="1" ht="16.5" customHeight="1"/>
    <row r="112" s="51" customFormat="1" ht="16.5" customHeight="1"/>
    <row r="113" s="51" customFormat="1" ht="16.5" customHeight="1"/>
    <row r="114" s="51" customFormat="1" ht="16.5" customHeight="1"/>
    <row r="115" s="51" customFormat="1" ht="16.5" customHeight="1"/>
    <row r="116" s="51" customFormat="1" ht="16.5" customHeight="1"/>
    <row r="117" s="51" customFormat="1" ht="16.5" customHeight="1"/>
    <row r="118" s="51" customFormat="1" ht="16.5" customHeight="1"/>
    <row r="119" s="51" customFormat="1" ht="16.5" customHeight="1"/>
    <row r="120" s="51" customFormat="1" ht="16.5" customHeight="1"/>
    <row r="121" s="51" customFormat="1" ht="16.5" customHeight="1"/>
    <row r="122" spans="1:5" s="51" customFormat="1" ht="16.5" customHeight="1">
      <c r="A122"/>
      <c r="B122"/>
      <c r="C122"/>
      <c r="D122"/>
      <c r="E122"/>
    </row>
    <row r="123" ht="16.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/>
  <mergeCells count="25">
    <mergeCell ref="D4:E4"/>
    <mergeCell ref="A3:E3"/>
    <mergeCell ref="A2:E2"/>
    <mergeCell ref="A1:E1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3:E93"/>
    <mergeCell ref="A94:E94"/>
    <mergeCell ref="A95:E95"/>
    <mergeCell ref="A96:E96"/>
    <mergeCell ref="A97:E97"/>
    <mergeCell ref="A102:E102"/>
    <mergeCell ref="A98:E98"/>
    <mergeCell ref="A100:E100"/>
    <mergeCell ref="A101:E101"/>
    <mergeCell ref="A99:E99"/>
  </mergeCells>
  <printOptions horizontalCentered="1"/>
  <pageMargins left="0.5118110236220472" right="0.5118110236220472" top="0.6692913385826772" bottom="0.7874015748031497" header="0.3937007874015748" footer="0.5118110236220472"/>
  <pageSetup horizontalDpi="600" verticalDpi="600" orientation="portrait" paperSize="9" scale="95" r:id="rId2"/>
  <rowBreaks count="2" manualBreakCount="2">
    <brk id="35" max="4" man="1"/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Q111</dc:creator>
  <cp:keywords/>
  <dc:description/>
  <cp:lastModifiedBy>chin2593</cp:lastModifiedBy>
  <cp:lastPrinted>2011-04-12T07:09:05Z</cp:lastPrinted>
  <dcterms:created xsi:type="dcterms:W3CDTF">2010-04-27T11:53:20Z</dcterms:created>
  <dcterms:modified xsi:type="dcterms:W3CDTF">2011-12-28T00:33:23Z</dcterms:modified>
  <cp:category/>
  <cp:version/>
  <cp:contentType/>
  <cp:contentStatus/>
</cp:coreProperties>
</file>