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15" windowWidth="14595" windowHeight="7260" activeTab="0"/>
  </bookViews>
  <sheets>
    <sheet name="餘絀表" sheetId="1" r:id="rId1"/>
    <sheet name="撥補表" sheetId="2" r:id="rId2"/>
    <sheet name="現流表" sheetId="3" r:id="rId3"/>
    <sheet name="平衡表" sheetId="4" r:id="rId4"/>
  </sheets>
  <definedNames>
    <definedName name="_xlnm.Print_Area" localSheetId="3">'平衡表'!$A$1:$N$45</definedName>
    <definedName name="_xlnm.Print_Titles" localSheetId="3">'平衡表'!$1:$6</definedName>
    <definedName name="_xlnm.Print_Titles" localSheetId="2">'現流表'!$1:$5</definedName>
    <definedName name="_xlnm.Print_Titles" localSheetId="1">'撥補表'!$1:$4</definedName>
    <definedName name="_xlnm.Print_Titles" localSheetId="0">'餘絀表'!$1:$4</definedName>
  </definedNames>
  <calcPr fullCalcOnLoad="1"/>
</workbook>
</file>

<file path=xl/sharedStrings.xml><?xml version="1.0" encoding="utf-8"?>
<sst xmlns="http://schemas.openxmlformats.org/spreadsheetml/2006/main" count="214" uniqueCount="184">
  <si>
    <t>單 位：新臺幣元</t>
  </si>
  <si>
    <t>科      目</t>
  </si>
  <si>
    <t>金額</t>
  </si>
  <si>
    <t>%</t>
  </si>
  <si>
    <t>資產</t>
  </si>
  <si>
    <t>負債</t>
  </si>
  <si>
    <t>　流動負債</t>
  </si>
  <si>
    <t>　　現金</t>
  </si>
  <si>
    <t>　　短期債務</t>
  </si>
  <si>
    <t>　　流動金融資產</t>
  </si>
  <si>
    <t>　　應付款項</t>
  </si>
  <si>
    <t>　　應收款項</t>
  </si>
  <si>
    <t>　　預收款項</t>
  </si>
  <si>
    <t>　　存貨</t>
  </si>
  <si>
    <t>　　流動金融負債</t>
  </si>
  <si>
    <t>　　預付款項</t>
  </si>
  <si>
    <t>　長期負債</t>
  </si>
  <si>
    <t>　　短期貸墊款</t>
  </si>
  <si>
    <t>　　長期債務</t>
  </si>
  <si>
    <t>　　非流動金融負債</t>
  </si>
  <si>
    <t>　　長期投資</t>
  </si>
  <si>
    <t>　其他負債</t>
  </si>
  <si>
    <t>　　長期應收款</t>
  </si>
  <si>
    <t>　　負債準備</t>
  </si>
  <si>
    <t>　　長期貸款</t>
  </si>
  <si>
    <t>　　什項負債</t>
  </si>
  <si>
    <t>　　長期墊款</t>
  </si>
  <si>
    <t>　遞延貸項</t>
  </si>
  <si>
    <t>　　準備金</t>
  </si>
  <si>
    <t>　　遞延收入</t>
  </si>
  <si>
    <t>　固定資產</t>
  </si>
  <si>
    <t>淨值</t>
  </si>
  <si>
    <t>　　土地</t>
  </si>
  <si>
    <t>　基金</t>
  </si>
  <si>
    <t>　　土地改良物</t>
  </si>
  <si>
    <t>　　基金</t>
  </si>
  <si>
    <t>　　房屋及建築</t>
  </si>
  <si>
    <t>　公積</t>
  </si>
  <si>
    <t>　　機械及設備</t>
  </si>
  <si>
    <t>　　資本公積</t>
  </si>
  <si>
    <t>　　交通及運輸設備</t>
  </si>
  <si>
    <t>　　特別公積</t>
  </si>
  <si>
    <t>　　什項設備</t>
  </si>
  <si>
    <t>　累積餘絀(-)</t>
  </si>
  <si>
    <t>　　租賃資產</t>
  </si>
  <si>
    <t>　　累積賸餘</t>
  </si>
  <si>
    <t>　　租賃權益改良</t>
  </si>
  <si>
    <t>　　累積短絀(-)</t>
  </si>
  <si>
    <t>　　購建中固定資產</t>
  </si>
  <si>
    <t>　淨值其他項目</t>
  </si>
  <si>
    <t>　遞耗資產</t>
  </si>
  <si>
    <t>　　金融商品未實現餘絀</t>
  </si>
  <si>
    <t>　　農作物</t>
  </si>
  <si>
    <t>　　累積換算調整數</t>
  </si>
  <si>
    <t>　　經濟動物</t>
  </si>
  <si>
    <t>　　礦源</t>
  </si>
  <si>
    <t>　　未實現重估增值</t>
  </si>
  <si>
    <t>　無形資產</t>
  </si>
  <si>
    <t>　　無形資產</t>
  </si>
  <si>
    <t>　遞延借項</t>
  </si>
  <si>
    <t>　　遞延費用</t>
  </si>
  <si>
    <t>　其他資產</t>
  </si>
  <si>
    <t>　　非業務資產</t>
  </si>
  <si>
    <t>　　什項資產</t>
  </si>
  <si>
    <t>　　待整理資產</t>
  </si>
  <si>
    <t>　　附設業務組織權益</t>
  </si>
  <si>
    <t>國軍退除役官兵</t>
  </si>
  <si>
    <t>安置基金平衡表</t>
  </si>
  <si>
    <r>
      <t>中華民國</t>
    </r>
    <r>
      <rPr>
        <b/>
        <sz val="12"/>
        <rFont val="Times New Roman"/>
        <family val="1"/>
      </rPr>
      <t>100</t>
    </r>
  </si>
  <si>
    <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</si>
  <si>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本年度決算核定數</t>
  </si>
  <si>
    <t>上年度決算審定數</t>
  </si>
  <si>
    <t>比較增減(-)</t>
  </si>
  <si>
    <t>　流動資產</t>
  </si>
  <si>
    <t>　投資、長期應收款、
    貸墊款及準備金</t>
  </si>
  <si>
    <t>　　未認列為退休金成本
　　之淨損失</t>
  </si>
  <si>
    <r>
      <t xml:space="preserve">合 </t>
    </r>
    <r>
      <rPr>
        <b/>
        <sz val="10"/>
        <rFont val="新細明體"/>
        <family val="1"/>
      </rPr>
      <t xml:space="preserve">       </t>
    </r>
    <r>
      <rPr>
        <b/>
        <sz val="10"/>
        <rFont val="新細明體"/>
        <family val="1"/>
      </rPr>
      <t>計</t>
    </r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</si>
  <si>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負債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性質科目，本年度決算為</t>
    </r>
    <r>
      <rPr>
        <sz val="10"/>
        <rFont val="Times New Roman"/>
        <family val="1"/>
      </rPr>
      <t xml:space="preserve"> 112,825,175 </t>
    </r>
    <r>
      <rPr>
        <sz val="10"/>
        <rFont val="新細明體"/>
        <family val="1"/>
      </rPr>
      <t>元，上年度決算為</t>
    </r>
    <r>
      <rPr>
        <sz val="10"/>
        <rFont val="Times New Roman"/>
        <family val="1"/>
      </rPr>
      <t xml:space="preserve"> 123,771,431 </t>
    </r>
    <r>
      <rPr>
        <sz val="10"/>
        <rFont val="新細明體"/>
        <family val="1"/>
      </rPr>
      <t>元。</t>
    </r>
  </si>
  <si>
    <t>中華民國100年度</t>
  </si>
  <si>
    <t>決算核定數</t>
  </si>
  <si>
    <t>％</t>
  </si>
  <si>
    <t>業務活動之現金流量</t>
  </si>
  <si>
    <t>　本期賸餘(短絀－)</t>
  </si>
  <si>
    <t>　調整非現金項目</t>
  </si>
  <si>
    <t>　　業務活動之淨現金流入(流出－)</t>
  </si>
  <si>
    <t>投資活動之現金流量</t>
  </si>
  <si>
    <t>　減少流動金融資產及短期貸墊款</t>
  </si>
  <si>
    <t>　減少投資、長期應收款、貸墊款及準備金</t>
  </si>
  <si>
    <t>　減少固定資產及遞耗資產</t>
  </si>
  <si>
    <t>　減少無形資產、遞延借項及其他資產</t>
  </si>
  <si>
    <t>　其他投資活動之現金流入</t>
  </si>
  <si>
    <t>　增加流動金融資產及短期貸墊款</t>
  </si>
  <si>
    <t>　增加投資、長期應收款、貸墊款及準備金</t>
  </si>
  <si>
    <t>　增加固定資產及遞耗資產</t>
  </si>
  <si>
    <t>　增加無形資產、遞延借項及其他資產</t>
  </si>
  <si>
    <t>　其他投資活動之現金流出</t>
  </si>
  <si>
    <t>　    投資活動之淨現金流入(流出－)</t>
  </si>
  <si>
    <t>融資活動之現金流量</t>
  </si>
  <si>
    <t>　增加長期負債</t>
  </si>
  <si>
    <t>　增加基金、公積及填補短絀</t>
  </si>
  <si>
    <t>　其他融資活動之現金流入</t>
  </si>
  <si>
    <t>　減少長期負債</t>
  </si>
  <si>
    <t>　減少基金及公積</t>
  </si>
  <si>
    <t>　賸餘分配款</t>
  </si>
  <si>
    <t>　其他融資活動之現金流出</t>
  </si>
  <si>
    <t>　    融資活動之淨現金流入(流出－)</t>
  </si>
  <si>
    <t>匯率變動影響數</t>
  </si>
  <si>
    <t>現金及約當現金之淨增(淨減－)</t>
  </si>
  <si>
    <t>期初現金及約當現金</t>
  </si>
  <si>
    <t>期末現金及約當現金</t>
  </si>
  <si>
    <t>國軍退除役官兵安置基金現金流量決算表</t>
  </si>
  <si>
    <t>項　　 目</t>
  </si>
  <si>
    <t>預算數</t>
  </si>
  <si>
    <t>金額</t>
  </si>
  <si>
    <t>　增加短期債務、流動金融負債、其他負債
　及遞延貸項</t>
  </si>
  <si>
    <t>　減少短期債務、流動金融負債、其他負債
　及遞延貸項</t>
  </si>
  <si>
    <t>註：1.本表係採現金及約當現金基礎，包括現金及自投資日起3個月內到期或清償之債權證券。 
　　2.本表「調整非現金項目」欄所列，包括提存呆帳、醫療折讓及短絀、折舊及折耗、攤銷、兌換短絀（賸餘－）、處理資
　　　產短絀（賸餘－）、債務整理短絀（賸餘－）、其他、流動資產淨減（淨增－）、流動負債淨增（淨減－）。</t>
  </si>
  <si>
    <t>國軍退除役官兵安置基金餘絀撥補決算表</t>
  </si>
  <si>
    <t>預算數</t>
  </si>
  <si>
    <t>原列決算數</t>
  </si>
  <si>
    <t>修正數</t>
  </si>
  <si>
    <t>賸餘之部</t>
  </si>
  <si>
    <t>　本期賸餘</t>
  </si>
  <si>
    <t>　前期未分配賸餘</t>
  </si>
  <si>
    <t>　公積轉列數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</si>
  <si>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</si>
  <si>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</si>
  <si>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</si>
  <si>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</si>
  <si>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</si>
  <si>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</si>
  <si>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</si>
  <si>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</si>
  <si>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</si>
  <si>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</si>
  <si>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</si>
  <si>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</si>
  <si>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</si>
  <si>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</si>
  <si>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</si>
  <si>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</si>
  <si>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年度</t>
    </r>
  </si>
  <si>
    <t>預算數與決算核定數比較增減(-)</t>
  </si>
  <si>
    <t>國軍退除役官兵安置</t>
  </si>
  <si>
    <t>基金收支餘絀決算表</t>
  </si>
  <si>
    <t>科　　 目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</si>
  <si>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</si>
  <si>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</si>
  <si>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</si>
  <si>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</si>
  <si>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</si>
  <si>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</si>
  <si>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</si>
  <si>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</si>
  <si>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保險收入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</si>
  <si>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</si>
  <si>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</si>
  <si>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</si>
  <si>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</si>
  <si>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</si>
  <si>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</si>
  <si>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</si>
  <si>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</si>
  <si>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保險成本</t>
  </si>
  <si>
    <t>　其他業務成本</t>
  </si>
  <si>
    <t>　行銷及業務費用</t>
  </si>
  <si>
    <t>　管理及總務費用</t>
  </si>
  <si>
    <t>　研究發展及訓練費用</t>
  </si>
  <si>
    <t>　其他業務費用</t>
  </si>
  <si>
    <t>業務賸餘(短絀－)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</si>
  <si>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</si>
  <si>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</si>
  <si>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</si>
  <si>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</si>
  <si>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</si>
  <si>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</si>
  <si>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業務外賸餘(短絀－)</t>
  </si>
  <si>
    <t>非常賸餘(短絀－)</t>
  </si>
  <si>
    <t>會計原則變動累積影響數</t>
  </si>
  <si>
    <t>本期賸餘(短絀－)</t>
  </si>
  <si>
    <t/>
  </si>
  <si>
    <t>中華民國</t>
  </si>
  <si>
    <t>100年度</t>
  </si>
  <si>
    <t>預算數與決算核定數
比較增減(-)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</si>
</sst>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.00;\-#,##0.00;* &quot; &quot;;"/>
    <numFmt numFmtId="178" formatCode="#,##0.00;\-#,##0.00;* &quot; &quot;"/>
  </numFmts>
  <fonts count="3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22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新細明體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9" fontId="0" fillId="0" borderId="0" applyFont="0" applyFill="0" applyBorder="0" applyAlignment="0" applyProtection="0"/>
    <xf numFmtId="0" fontId="6" fillId="17" borderId="2" applyNumberFormat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2" applyNumberFormat="0" applyAlignment="0" applyProtection="0"/>
    <xf numFmtId="0" fontId="15" fillId="17" borderId="8" applyNumberFormat="0" applyAlignment="0" applyProtection="0"/>
    <xf numFmtId="0" fontId="16" fillId="23" borderId="9" applyNumberFormat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7">
    <xf numFmtId="0" fontId="0" fillId="0" borderId="0" xfId="0" applyAlignment="1">
      <alignment vertical="center"/>
    </xf>
    <xf numFmtId="0" fontId="20" fillId="0" borderId="0" xfId="33" applyFont="1" applyAlignment="1">
      <alignment horizontal="right"/>
      <protection/>
    </xf>
    <xf numFmtId="0" fontId="20" fillId="0" borderId="0" xfId="33" applyFont="1" applyAlignment="1">
      <alignment horizontal="right"/>
      <protection/>
    </xf>
    <xf numFmtId="0" fontId="20" fillId="0" borderId="0" xfId="33" applyFont="1">
      <alignment/>
      <protection/>
    </xf>
    <xf numFmtId="0" fontId="20" fillId="0" borderId="0" xfId="33" applyFont="1" applyAlignment="1">
      <alignment horizontal="left"/>
      <protection/>
    </xf>
    <xf numFmtId="0" fontId="22" fillId="0" borderId="0" xfId="33" applyFont="1" applyAlignment="1">
      <alignment horizontal="right"/>
      <protection/>
    </xf>
    <xf numFmtId="0" fontId="21" fillId="0" borderId="0" xfId="33" applyFont="1" applyAlignment="1">
      <alignment horizontal="right" vertical="center"/>
      <protection/>
    </xf>
    <xf numFmtId="0" fontId="22" fillId="0" borderId="0" xfId="33" applyFont="1">
      <alignment/>
      <protection/>
    </xf>
    <xf numFmtId="0" fontId="21" fillId="0" borderId="0" xfId="33" applyFont="1" applyAlignment="1">
      <alignment horizontal="left" vertical="center"/>
      <protection/>
    </xf>
    <xf numFmtId="0" fontId="23" fillId="0" borderId="0" xfId="0" applyFont="1" applyAlignment="1">
      <alignment horizontal="left" vertical="center"/>
    </xf>
    <xf numFmtId="0" fontId="23" fillId="0" borderId="0" xfId="33" applyFont="1" applyBorder="1" applyAlignment="1">
      <alignment horizontal="right" vertical="center"/>
      <protection/>
    </xf>
    <xf numFmtId="0" fontId="22" fillId="0" borderId="0" xfId="33" applyFont="1" applyBorder="1" applyAlignment="1">
      <alignment horizontal="right" vertical="center"/>
      <protection/>
    </xf>
    <xf numFmtId="0" fontId="22" fillId="0" borderId="10" xfId="33" applyFont="1" applyBorder="1" applyAlignment="1">
      <alignment horizontal="distributed" vertical="center" indent="1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2" fillId="0" borderId="10" xfId="33" applyFont="1" applyBorder="1" applyAlignment="1">
      <alignment horizontal="center" vertical="center"/>
      <protection/>
    </xf>
    <xf numFmtId="0" fontId="22" fillId="0" borderId="11" xfId="33" applyFont="1" applyBorder="1" applyAlignment="1">
      <alignment horizontal="distributed" vertical="center" indent="2"/>
      <protection/>
    </xf>
    <xf numFmtId="0" fontId="22" fillId="0" borderId="11" xfId="33" applyFont="1" applyBorder="1" applyAlignment="1">
      <alignment horizontal="center" vertical="center"/>
      <protection/>
    </xf>
    <xf numFmtId="0" fontId="22" fillId="0" borderId="12" xfId="33" applyFont="1" applyBorder="1" applyAlignment="1">
      <alignment horizontal="center" vertical="center"/>
      <protection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6" fillId="0" borderId="13" xfId="0" applyFont="1" applyBorder="1" applyAlignment="1">
      <alignment horizontal="left" vertical="top" wrapText="1"/>
    </xf>
    <xf numFmtId="0" fontId="24" fillId="0" borderId="13" xfId="0" applyFont="1" applyBorder="1" applyAlignment="1">
      <alignment horizontal="center" vertical="top" wrapText="1"/>
    </xf>
    <xf numFmtId="176" fontId="25" fillId="0" borderId="14" xfId="0" applyNumberFormat="1" applyFont="1" applyBorder="1" applyAlignment="1">
      <alignment horizontal="right" vertical="top"/>
    </xf>
    <xf numFmtId="176" fontId="25" fillId="0" borderId="15" xfId="0" applyNumberFormat="1" applyFont="1" applyBorder="1" applyAlignment="1">
      <alignment horizontal="right" vertical="top"/>
    </xf>
    <xf numFmtId="0" fontId="26" fillId="0" borderId="16" xfId="0" applyFont="1" applyBorder="1" applyAlignment="1">
      <alignment horizontal="left" vertical="top" wrapText="1"/>
    </xf>
    <xf numFmtId="0" fontId="27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horizontal="center" vertical="top" wrapText="1"/>
    </xf>
    <xf numFmtId="177" fontId="25" fillId="0" borderId="16" xfId="0" applyNumberFormat="1" applyFont="1" applyBorder="1" applyAlignment="1">
      <alignment horizontal="right" vertical="top"/>
    </xf>
    <xf numFmtId="0" fontId="0" fillId="0" borderId="16" xfId="0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0" fillId="0" borderId="0" xfId="37" applyFont="1" applyAlignment="1">
      <alignment horizontal="center"/>
      <protection/>
    </xf>
    <xf numFmtId="0" fontId="28" fillId="0" borderId="0" xfId="0" applyFont="1" applyAlignment="1">
      <alignment vertical="center"/>
    </xf>
    <xf numFmtId="0" fontId="22" fillId="0" borderId="0" xfId="37" applyFont="1" applyAlignment="1">
      <alignment horizontal="center"/>
      <protection/>
    </xf>
    <xf numFmtId="0" fontId="21" fillId="0" borderId="0" xfId="37" applyFont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2" fillId="0" borderId="17" xfId="37" applyFont="1" applyBorder="1" applyAlignment="1">
      <alignment horizontal="right" vertical="center"/>
      <protection/>
    </xf>
    <xf numFmtId="0" fontId="22" fillId="0" borderId="18" xfId="37" applyFont="1" applyBorder="1" applyAlignment="1">
      <alignment horizontal="distributed" vertical="center" indent="4"/>
      <protection/>
    </xf>
    <xf numFmtId="0" fontId="22" fillId="0" borderId="19" xfId="37" applyFont="1" applyBorder="1" applyAlignment="1">
      <alignment horizontal="center" vertical="center"/>
      <protection/>
    </xf>
    <xf numFmtId="0" fontId="22" fillId="0" borderId="12" xfId="37" applyFont="1" applyBorder="1" applyAlignment="1">
      <alignment horizontal="center" vertical="center"/>
      <protection/>
    </xf>
    <xf numFmtId="0" fontId="22" fillId="0" borderId="20" xfId="37" applyFont="1" applyBorder="1" applyAlignment="1">
      <alignment horizontal="center" vertical="center"/>
      <protection/>
    </xf>
    <xf numFmtId="0" fontId="22" fillId="0" borderId="21" xfId="37" applyFont="1" applyBorder="1" applyAlignment="1">
      <alignment horizontal="distributed" vertical="center" indent="4"/>
      <protection/>
    </xf>
    <xf numFmtId="0" fontId="22" fillId="0" borderId="22" xfId="37" applyFont="1" applyBorder="1" applyAlignment="1">
      <alignment horizontal="center" vertical="center"/>
      <protection/>
    </xf>
    <xf numFmtId="0" fontId="22" fillId="0" borderId="11" xfId="37" applyFont="1" applyBorder="1" applyAlignment="1">
      <alignment horizontal="center" vertical="center" wrapText="1"/>
      <protection/>
    </xf>
    <xf numFmtId="0" fontId="22" fillId="0" borderId="12" xfId="37" applyFont="1" applyBorder="1" applyAlignment="1">
      <alignment horizontal="center" vertical="center"/>
      <protection/>
    </xf>
    <xf numFmtId="0" fontId="24" fillId="0" borderId="18" xfId="0" applyFont="1" applyBorder="1" applyAlignment="1">
      <alignment horizontal="left" vertical="top" wrapText="1"/>
    </xf>
    <xf numFmtId="177" fontId="25" fillId="0" borderId="19" xfId="0" applyNumberFormat="1" applyFont="1" applyBorder="1" applyAlignment="1">
      <alignment horizontal="right" vertical="top"/>
    </xf>
    <xf numFmtId="177" fontId="25" fillId="0" borderId="23" xfId="0" applyNumberFormat="1" applyFont="1" applyBorder="1" applyAlignment="1">
      <alignment horizontal="right" vertical="top"/>
    </xf>
    <xf numFmtId="0" fontId="22" fillId="0" borderId="0" xfId="0" applyFont="1" applyAlignment="1">
      <alignment vertical="center"/>
    </xf>
    <xf numFmtId="0" fontId="26" fillId="0" borderId="13" xfId="0" applyFont="1" applyBorder="1" applyAlignment="1">
      <alignment horizontal="left" vertical="top" wrapText="1"/>
    </xf>
    <xf numFmtId="177" fontId="27" fillId="0" borderId="14" xfId="0" applyNumberFormat="1" applyFont="1" applyBorder="1" applyAlignment="1">
      <alignment horizontal="right" vertical="top"/>
    </xf>
    <xf numFmtId="177" fontId="27" fillId="0" borderId="15" xfId="0" applyNumberFormat="1" applyFont="1" applyBorder="1" applyAlignment="1">
      <alignment horizontal="right" vertical="top"/>
    </xf>
    <xf numFmtId="0" fontId="24" fillId="0" borderId="13" xfId="0" applyFont="1" applyBorder="1" applyAlignment="1">
      <alignment horizontal="left" vertical="top" wrapText="1"/>
    </xf>
    <xf numFmtId="177" fontId="25" fillId="0" borderId="14" xfId="0" applyNumberFormat="1" applyFont="1" applyBorder="1" applyAlignment="1">
      <alignment horizontal="right" vertical="top"/>
    </xf>
    <xf numFmtId="177" fontId="25" fillId="0" borderId="15" xfId="0" applyNumberFormat="1" applyFont="1" applyBorder="1" applyAlignment="1">
      <alignment horizontal="right" vertical="top"/>
    </xf>
    <xf numFmtId="0" fontId="24" fillId="0" borderId="21" xfId="0" applyFont="1" applyBorder="1" applyAlignment="1">
      <alignment horizontal="left" vertical="top" wrapText="1"/>
    </xf>
    <xf numFmtId="177" fontId="25" fillId="0" borderId="22" xfId="0" applyNumberFormat="1" applyFont="1" applyBorder="1" applyAlignment="1">
      <alignment horizontal="right" vertical="top"/>
    </xf>
    <xf numFmtId="177" fontId="25" fillId="0" borderId="24" xfId="0" applyNumberFormat="1" applyFont="1" applyBorder="1" applyAlignment="1">
      <alignment horizontal="right" vertical="top"/>
    </xf>
    <xf numFmtId="0" fontId="19" fillId="0" borderId="16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20" fillId="0" borderId="0" xfId="36" applyFont="1" applyAlignment="1">
      <alignment horizontal="center"/>
      <protection/>
    </xf>
    <xf numFmtId="0" fontId="20" fillId="0" borderId="0" xfId="0" applyFont="1" applyAlignment="1">
      <alignment vertical="center"/>
    </xf>
    <xf numFmtId="0" fontId="22" fillId="0" borderId="0" xfId="36" applyFont="1" applyAlignment="1">
      <alignment horizontal="center"/>
      <protection/>
    </xf>
    <xf numFmtId="0" fontId="21" fillId="0" borderId="0" xfId="36" applyFont="1" applyAlignment="1">
      <alignment horizontal="center" vertical="center"/>
      <protection/>
    </xf>
    <xf numFmtId="0" fontId="22" fillId="0" borderId="17" xfId="36" applyFont="1" applyBorder="1" applyAlignment="1">
      <alignment horizontal="right" vertical="center"/>
      <protection/>
    </xf>
    <xf numFmtId="0" fontId="22" fillId="0" borderId="10" xfId="36" applyFont="1" applyBorder="1" applyAlignment="1">
      <alignment horizontal="center" vertical="center"/>
      <protection/>
    </xf>
    <xf numFmtId="0" fontId="22" fillId="0" borderId="11" xfId="36" applyFont="1" applyBorder="1" applyAlignment="1">
      <alignment horizontal="center" vertical="center"/>
      <protection/>
    </xf>
    <xf numFmtId="0" fontId="24" fillId="0" borderId="11" xfId="36" applyFont="1" applyBorder="1" applyAlignment="1">
      <alignment horizontal="center" vertical="center" wrapText="1"/>
      <protection/>
    </xf>
    <xf numFmtId="0" fontId="22" fillId="0" borderId="12" xfId="36" applyFont="1" applyBorder="1" applyAlignment="1">
      <alignment horizontal="center" vertical="center"/>
      <protection/>
    </xf>
    <xf numFmtId="0" fontId="24" fillId="0" borderId="13" xfId="0" applyFont="1" applyAlignment="1">
      <alignment horizontal="left" vertical="top" wrapText="1"/>
    </xf>
    <xf numFmtId="178" fontId="25" fillId="0" borderId="14" xfId="0" applyNumberFormat="1" applyFont="1" applyAlignment="1">
      <alignment horizontal="right" vertical="top"/>
    </xf>
    <xf numFmtId="178" fontId="25" fillId="0" borderId="0" xfId="0" applyNumberFormat="1" applyFont="1" applyAlignment="1">
      <alignment horizontal="right" vertical="top"/>
    </xf>
    <xf numFmtId="0" fontId="26" fillId="0" borderId="13" xfId="0" applyAlignment="1">
      <alignment horizontal="left" vertical="top" wrapText="1"/>
    </xf>
    <xf numFmtId="178" fontId="27" fillId="0" borderId="14" xfId="0" applyNumberFormat="1" applyFont="1" applyAlignment="1">
      <alignment horizontal="right" vertical="top"/>
    </xf>
    <xf numFmtId="178" fontId="27" fillId="0" borderId="0" xfId="0" applyNumberFormat="1" applyFont="1" applyAlignment="1">
      <alignment horizontal="right" vertical="top"/>
    </xf>
    <xf numFmtId="0" fontId="24" fillId="0" borderId="17" xfId="0" applyFont="1" applyAlignment="1">
      <alignment horizontal="left" vertical="top" wrapText="1"/>
    </xf>
    <xf numFmtId="178" fontId="25" fillId="0" borderId="22" xfId="0" applyNumberFormat="1" applyFont="1" applyAlignment="1">
      <alignment horizontal="right" vertical="top"/>
    </xf>
    <xf numFmtId="178" fontId="25" fillId="0" borderId="24" xfId="0" applyNumberFormat="1" applyFont="1" applyAlignment="1">
      <alignment horizontal="right" vertical="top"/>
    </xf>
    <xf numFmtId="0" fontId="26" fillId="0" borderId="16" xfId="0" applyFont="1" applyBorder="1" applyAlignment="1">
      <alignment horizontal="left" vertical="center" wrapText="1"/>
    </xf>
    <xf numFmtId="0" fontId="20" fillId="0" borderId="0" xfId="35">
      <alignment horizontal="right"/>
      <protection/>
    </xf>
    <xf numFmtId="0" fontId="20" fillId="0" borderId="0" xfId="35" applyFont="1" applyAlignment="1">
      <alignment horizontal="right"/>
      <protection/>
    </xf>
    <xf numFmtId="0" fontId="20" fillId="0" borderId="0" xfId="35">
      <alignment horizontal="left"/>
      <protection/>
    </xf>
    <xf numFmtId="0" fontId="20" fillId="0" borderId="0" xfId="35" applyFont="1" applyAlignment="1">
      <alignment horizontal="left"/>
      <protection/>
    </xf>
    <xf numFmtId="0" fontId="22" fillId="0" borderId="0" xfId="35" applyFont="1">
      <alignment horizontal="right" vertical="center"/>
      <protection/>
    </xf>
    <xf numFmtId="0" fontId="22" fillId="0" borderId="0" xfId="35" applyFont="1" applyAlignment="1">
      <alignment horizontal="right" vertical="center"/>
      <protection/>
    </xf>
    <xf numFmtId="0" fontId="22" fillId="0" borderId="0" xfId="35" applyFont="1">
      <alignment horizontal="left" vertical="center"/>
      <protection/>
    </xf>
    <xf numFmtId="0" fontId="22" fillId="0" borderId="0" xfId="35" applyFont="1" applyAlignment="1">
      <alignment horizontal="left" vertical="center"/>
      <protection/>
    </xf>
    <xf numFmtId="0" fontId="22" fillId="0" borderId="17" xfId="35" applyFont="1" applyBorder="1" applyAlignment="1">
      <alignment horizontal="right" vertical="center"/>
      <protection/>
    </xf>
    <xf numFmtId="0" fontId="22" fillId="0" borderId="10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/>
      <protection/>
    </xf>
    <xf numFmtId="0" fontId="22" fillId="0" borderId="12" xfId="35" applyFont="1" applyBorder="1" applyAlignment="1">
      <alignment horizontal="center" vertical="center"/>
      <protection/>
    </xf>
    <xf numFmtId="0" fontId="22" fillId="0" borderId="11" xfId="35" applyFont="1" applyBorder="1" applyAlignment="1">
      <alignment horizontal="center" vertical="center" wrapText="1"/>
      <protection/>
    </xf>
    <xf numFmtId="0" fontId="24" fillId="0" borderId="16" xfId="0" applyFont="1" applyBorder="1" applyAlignment="1">
      <alignment horizontal="left" vertical="top" wrapText="1"/>
    </xf>
    <xf numFmtId="178" fontId="25" fillId="0" borderId="19" xfId="0" applyNumberFormat="1" applyFont="1" applyBorder="1" applyAlignment="1">
      <alignment horizontal="right" vertical="top"/>
    </xf>
    <xf numFmtId="178" fontId="25" fillId="0" borderId="23" xfId="0" applyNumberFormat="1" applyFont="1" applyBorder="1" applyAlignment="1">
      <alignment horizontal="right" vertical="top"/>
    </xf>
    <xf numFmtId="178" fontId="25" fillId="0" borderId="18" xfId="0" applyNumberFormat="1" applyFont="1" applyBorder="1" applyAlignment="1">
      <alignment horizontal="right" vertical="top"/>
    </xf>
    <xf numFmtId="178" fontId="25" fillId="0" borderId="16" xfId="0" applyNumberFormat="1" applyFont="1" applyBorder="1" applyAlignment="1">
      <alignment horizontal="right" vertical="top"/>
    </xf>
    <xf numFmtId="0" fontId="26" fillId="0" borderId="0" xfId="0" applyBorder="1" applyAlignment="1">
      <alignment horizontal="left" vertical="top" wrapText="1"/>
    </xf>
    <xf numFmtId="178" fontId="27" fillId="0" borderId="14" xfId="0" applyNumberFormat="1" applyFont="1" applyBorder="1" applyAlignment="1">
      <alignment horizontal="right" vertical="top"/>
    </xf>
    <xf numFmtId="178" fontId="27" fillId="0" borderId="15" xfId="0" applyNumberFormat="1" applyFont="1" applyBorder="1" applyAlignment="1">
      <alignment horizontal="right" vertical="top"/>
    </xf>
    <xf numFmtId="178" fontId="27" fillId="0" borderId="13" xfId="0" applyNumberFormat="1" applyFont="1" applyBorder="1" applyAlignment="1">
      <alignment horizontal="right" vertical="top"/>
    </xf>
    <xf numFmtId="178" fontId="27" fillId="0" borderId="0" xfId="0" applyNumberFormat="1" applyFont="1" applyBorder="1" applyAlignment="1">
      <alignment horizontal="right" vertical="top"/>
    </xf>
    <xf numFmtId="0" fontId="24" fillId="0" borderId="0" xfId="0" applyFont="1" applyBorder="1" applyAlignment="1">
      <alignment horizontal="left" vertical="top" wrapText="1"/>
    </xf>
    <xf numFmtId="178" fontId="25" fillId="0" borderId="14" xfId="0" applyNumberFormat="1" applyFont="1" applyBorder="1" applyAlignment="1">
      <alignment horizontal="right" vertical="top"/>
    </xf>
    <xf numFmtId="178" fontId="25" fillId="0" borderId="15" xfId="0" applyNumberFormat="1" applyFont="1" applyBorder="1" applyAlignment="1">
      <alignment horizontal="right" vertical="top"/>
    </xf>
    <xf numFmtId="178" fontId="25" fillId="0" borderId="13" xfId="0" applyNumberFormat="1" applyFont="1" applyBorder="1" applyAlignment="1">
      <alignment horizontal="right" vertical="top"/>
    </xf>
    <xf numFmtId="178" fontId="25" fillId="0" borderId="0" xfId="0" applyNumberFormat="1" applyFont="1" applyBorder="1" applyAlignment="1">
      <alignment horizontal="right" vertical="top"/>
    </xf>
    <xf numFmtId="0" fontId="24" fillId="0" borderId="17" xfId="0" applyFont="1" applyBorder="1" applyAlignment="1">
      <alignment horizontal="left" vertical="top" wrapText="1"/>
    </xf>
    <xf numFmtId="178" fontId="25" fillId="0" borderId="22" xfId="0" applyNumberFormat="1" applyFont="1" applyBorder="1" applyAlignment="1">
      <alignment horizontal="right" vertical="top"/>
    </xf>
    <xf numFmtId="178" fontId="25" fillId="0" borderId="24" xfId="0" applyNumberFormat="1" applyFont="1" applyBorder="1" applyAlignment="1">
      <alignment horizontal="right" vertical="top"/>
    </xf>
    <xf numFmtId="178" fontId="25" fillId="0" borderId="21" xfId="0" applyNumberFormat="1" applyFont="1" applyBorder="1" applyAlignment="1">
      <alignment horizontal="right" vertical="top"/>
    </xf>
    <xf numFmtId="178" fontId="25" fillId="0" borderId="17" xfId="0" applyNumberFormat="1" applyFont="1" applyBorder="1" applyAlignment="1">
      <alignment horizontal="right" vertical="top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千分位_100作業_1(全)" xfId="35"/>
    <cellStyle name="千分位_100作業_2(全)" xfId="36"/>
    <cellStyle name="千分位_100作業_3(全)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:E1"/>
    </sheetView>
  </sheetViews>
  <sheetFormatPr defaultColWidth="9.00390625" defaultRowHeight="16.5" customHeight="1"/>
  <cols>
    <col min="1" max="1" width="26.00390625" style="0" bestFit="1" customWidth="1"/>
    <col min="2" max="2" width="19.125" style="0" customWidth="1"/>
    <col min="3" max="3" width="12.50390625" style="0" customWidth="1"/>
    <col min="4" max="4" width="19.125" style="0" customWidth="1"/>
    <col min="5" max="5" width="12.50390625" style="0" customWidth="1"/>
    <col min="6" max="7" width="19.125" style="0" customWidth="1"/>
    <col min="8" max="8" width="12.50390625" style="0" customWidth="1"/>
    <col min="9" max="9" width="20.50390625" style="0" customWidth="1"/>
    <col min="10" max="10" width="15.25390625" style="0" customWidth="1"/>
  </cols>
  <sheetData>
    <row r="1" spans="1:10" s="66" customFormat="1" ht="30">
      <c r="A1" s="84" t="s">
        <v>143</v>
      </c>
      <c r="B1" s="85"/>
      <c r="C1" s="85"/>
      <c r="D1" s="85"/>
      <c r="E1" s="85"/>
      <c r="F1" s="86" t="s">
        <v>144</v>
      </c>
      <c r="G1" s="87"/>
      <c r="H1" s="87"/>
      <c r="I1" s="87"/>
      <c r="J1" s="87"/>
    </row>
    <row r="2" spans="1:10" s="40" customFormat="1" ht="16.5">
      <c r="A2" s="88" t="s">
        <v>181</v>
      </c>
      <c r="B2" s="89"/>
      <c r="C2" s="89"/>
      <c r="D2" s="89"/>
      <c r="E2" s="89"/>
      <c r="F2" s="90" t="s">
        <v>182</v>
      </c>
      <c r="G2" s="91"/>
      <c r="H2" s="91"/>
      <c r="I2" s="91"/>
      <c r="J2" s="91"/>
    </row>
    <row r="3" spans="1:10" ht="16.5">
      <c r="A3" s="92" t="s">
        <v>0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48" customHeight="1">
      <c r="A4" s="93" t="s">
        <v>145</v>
      </c>
      <c r="B4" s="94" t="s">
        <v>118</v>
      </c>
      <c r="C4" s="95" t="s">
        <v>80</v>
      </c>
      <c r="D4" s="94" t="s">
        <v>119</v>
      </c>
      <c r="E4" s="95" t="s">
        <v>80</v>
      </c>
      <c r="F4" s="93" t="s">
        <v>120</v>
      </c>
      <c r="G4" s="94" t="s">
        <v>79</v>
      </c>
      <c r="H4" s="95" t="s">
        <v>80</v>
      </c>
      <c r="I4" s="96" t="s">
        <v>183</v>
      </c>
      <c r="J4" s="95" t="s">
        <v>80</v>
      </c>
    </row>
    <row r="5" spans="1:10" s="53" customFormat="1" ht="18.75" customHeight="1">
      <c r="A5" s="97" t="s">
        <v>146</v>
      </c>
      <c r="B5" s="98">
        <v>3523072000</v>
      </c>
      <c r="C5" s="98">
        <v>100</v>
      </c>
      <c r="D5" s="98">
        <v>3175288020</v>
      </c>
      <c r="E5" s="99">
        <v>100</v>
      </c>
      <c r="F5" s="100">
        <v>0</v>
      </c>
      <c r="G5" s="98">
        <v>3175288020</v>
      </c>
      <c r="H5" s="98">
        <v>100</v>
      </c>
      <c r="I5" s="98">
        <v>-347783980</v>
      </c>
      <c r="J5" s="101">
        <v>9.87</v>
      </c>
    </row>
    <row r="6" spans="1:10" ht="18.75" customHeight="1">
      <c r="A6" s="102" t="s">
        <v>147</v>
      </c>
      <c r="B6" s="103">
        <v>2468480000</v>
      </c>
      <c r="C6" s="103">
        <v>70.07</v>
      </c>
      <c r="D6" s="103">
        <v>1857017082</v>
      </c>
      <c r="E6" s="104">
        <v>58.48</v>
      </c>
      <c r="F6" s="105">
        <v>0</v>
      </c>
      <c r="G6" s="103">
        <v>1857017082</v>
      </c>
      <c r="H6" s="103">
        <v>58.48</v>
      </c>
      <c r="I6" s="103">
        <v>-611462918</v>
      </c>
      <c r="J6" s="106">
        <v>24.77</v>
      </c>
    </row>
    <row r="7" spans="1:10" ht="18.75" customHeight="1">
      <c r="A7" s="102" t="s">
        <v>148</v>
      </c>
      <c r="B7" s="103">
        <v>190606000</v>
      </c>
      <c r="C7" s="103">
        <v>5.41</v>
      </c>
      <c r="D7" s="103">
        <v>264036712</v>
      </c>
      <c r="E7" s="104">
        <v>8.32</v>
      </c>
      <c r="F7" s="105">
        <v>0</v>
      </c>
      <c r="G7" s="103">
        <v>264036712</v>
      </c>
      <c r="H7" s="103">
        <v>8.32</v>
      </c>
      <c r="I7" s="103">
        <v>73430712</v>
      </c>
      <c r="J7" s="106">
        <v>38.52</v>
      </c>
    </row>
    <row r="8" spans="1:10" ht="18.75" customHeight="1">
      <c r="A8" s="102" t="s">
        <v>149</v>
      </c>
      <c r="B8" s="103">
        <v>0</v>
      </c>
      <c r="C8" s="103">
        <v>0</v>
      </c>
      <c r="D8" s="103">
        <v>0</v>
      </c>
      <c r="E8" s="104">
        <v>0</v>
      </c>
      <c r="F8" s="105">
        <v>0</v>
      </c>
      <c r="G8" s="103">
        <v>0</v>
      </c>
      <c r="H8" s="103">
        <v>0</v>
      </c>
      <c r="I8" s="103">
        <v>0</v>
      </c>
      <c r="J8" s="106">
        <v>0</v>
      </c>
    </row>
    <row r="9" spans="1:10" ht="18.75" customHeight="1">
      <c r="A9" s="102" t="s">
        <v>150</v>
      </c>
      <c r="B9" s="103">
        <v>31972000</v>
      </c>
      <c r="C9" s="103">
        <v>0.91</v>
      </c>
      <c r="D9" s="103">
        <v>127570992</v>
      </c>
      <c r="E9" s="104">
        <v>4.02</v>
      </c>
      <c r="F9" s="105">
        <v>0</v>
      </c>
      <c r="G9" s="103">
        <v>127570992</v>
      </c>
      <c r="H9" s="103">
        <v>4.02</v>
      </c>
      <c r="I9" s="103">
        <v>95598992</v>
      </c>
      <c r="J9" s="106">
        <v>299.01</v>
      </c>
    </row>
    <row r="10" spans="1:10" ht="18.75" customHeight="1">
      <c r="A10" s="102" t="s">
        <v>151</v>
      </c>
      <c r="B10" s="103">
        <v>623259000</v>
      </c>
      <c r="C10" s="103">
        <v>17.69</v>
      </c>
      <c r="D10" s="103">
        <v>810647969</v>
      </c>
      <c r="E10" s="104">
        <v>25.53</v>
      </c>
      <c r="F10" s="105">
        <v>0</v>
      </c>
      <c r="G10" s="103">
        <v>810647969</v>
      </c>
      <c r="H10" s="103">
        <v>25.53</v>
      </c>
      <c r="I10" s="103">
        <v>187388969</v>
      </c>
      <c r="J10" s="106">
        <v>30.07</v>
      </c>
    </row>
    <row r="11" spans="1:10" ht="18.75" customHeight="1">
      <c r="A11" s="102" t="s">
        <v>152</v>
      </c>
      <c r="B11" s="103">
        <v>0</v>
      </c>
      <c r="C11" s="103">
        <v>0</v>
      </c>
      <c r="D11" s="103">
        <v>0</v>
      </c>
      <c r="E11" s="104">
        <v>0</v>
      </c>
      <c r="F11" s="105">
        <v>0</v>
      </c>
      <c r="G11" s="103">
        <v>0</v>
      </c>
      <c r="H11" s="103">
        <v>0</v>
      </c>
      <c r="I11" s="103">
        <v>0</v>
      </c>
      <c r="J11" s="106">
        <v>0</v>
      </c>
    </row>
    <row r="12" spans="1:10" ht="18.75" customHeight="1">
      <c r="A12" s="102" t="s">
        <v>153</v>
      </c>
      <c r="B12" s="103">
        <v>0</v>
      </c>
      <c r="C12" s="103">
        <v>0</v>
      </c>
      <c r="D12" s="103">
        <v>0</v>
      </c>
      <c r="E12" s="104">
        <v>0</v>
      </c>
      <c r="F12" s="105">
        <v>0</v>
      </c>
      <c r="G12" s="103">
        <v>0</v>
      </c>
      <c r="H12" s="103">
        <v>0</v>
      </c>
      <c r="I12" s="103">
        <v>0</v>
      </c>
      <c r="J12" s="106">
        <v>0</v>
      </c>
    </row>
    <row r="13" spans="1:10" ht="18.75" customHeight="1">
      <c r="A13" s="102" t="s">
        <v>154</v>
      </c>
      <c r="B13" s="103">
        <v>0</v>
      </c>
      <c r="C13" s="103">
        <v>0</v>
      </c>
      <c r="D13" s="103">
        <v>0</v>
      </c>
      <c r="E13" s="104">
        <v>0</v>
      </c>
      <c r="F13" s="105">
        <v>0</v>
      </c>
      <c r="G13" s="103">
        <v>0</v>
      </c>
      <c r="H13" s="103">
        <v>0</v>
      </c>
      <c r="I13" s="103">
        <v>0</v>
      </c>
      <c r="J13" s="106">
        <v>0</v>
      </c>
    </row>
    <row r="14" spans="1:10" ht="18.75" customHeight="1">
      <c r="A14" s="102" t="s">
        <v>155</v>
      </c>
      <c r="B14" s="103">
        <v>208755000</v>
      </c>
      <c r="C14" s="103">
        <v>5.93</v>
      </c>
      <c r="D14" s="103">
        <v>116015265</v>
      </c>
      <c r="E14" s="104">
        <v>3.65</v>
      </c>
      <c r="F14" s="105">
        <v>0</v>
      </c>
      <c r="G14" s="103">
        <v>116015265</v>
      </c>
      <c r="H14" s="103">
        <v>3.65</v>
      </c>
      <c r="I14" s="103">
        <v>-92739735</v>
      </c>
      <c r="J14" s="106">
        <v>44.43</v>
      </c>
    </row>
    <row r="15" spans="1:10" s="53" customFormat="1" ht="18.75" customHeight="1">
      <c r="A15" s="107" t="s">
        <v>156</v>
      </c>
      <c r="B15" s="108">
        <v>2853623000</v>
      </c>
      <c r="C15" s="108">
        <v>81</v>
      </c>
      <c r="D15" s="108">
        <v>2285198078</v>
      </c>
      <c r="E15" s="109">
        <v>71.97</v>
      </c>
      <c r="F15" s="110">
        <v>0</v>
      </c>
      <c r="G15" s="108">
        <v>2285198078</v>
      </c>
      <c r="H15" s="108">
        <v>71.97</v>
      </c>
      <c r="I15" s="108">
        <v>-568424922</v>
      </c>
      <c r="J15" s="111">
        <v>19.92</v>
      </c>
    </row>
    <row r="16" spans="1:10" ht="18.75" customHeight="1">
      <c r="A16" s="102" t="s">
        <v>157</v>
      </c>
      <c r="B16" s="103">
        <v>2302968000</v>
      </c>
      <c r="C16" s="103">
        <v>65.37</v>
      </c>
      <c r="D16" s="103">
        <v>1705707859</v>
      </c>
      <c r="E16" s="104">
        <v>53.72</v>
      </c>
      <c r="F16" s="105">
        <v>0</v>
      </c>
      <c r="G16" s="103">
        <v>1705707859</v>
      </c>
      <c r="H16" s="103">
        <v>53.72</v>
      </c>
      <c r="I16" s="103">
        <v>-597260141</v>
      </c>
      <c r="J16" s="106">
        <v>25.93</v>
      </c>
    </row>
    <row r="17" spans="1:10" ht="18.75" customHeight="1">
      <c r="A17" s="102" t="s">
        <v>158</v>
      </c>
      <c r="B17" s="103">
        <v>140615000</v>
      </c>
      <c r="C17" s="103">
        <v>3.99</v>
      </c>
      <c r="D17" s="103">
        <v>194480261</v>
      </c>
      <c r="E17" s="104">
        <v>6.12</v>
      </c>
      <c r="F17" s="105">
        <v>0</v>
      </c>
      <c r="G17" s="103">
        <v>194480261</v>
      </c>
      <c r="H17" s="103">
        <v>6.12</v>
      </c>
      <c r="I17" s="103">
        <v>53865261</v>
      </c>
      <c r="J17" s="106">
        <v>38.31</v>
      </c>
    </row>
    <row r="18" spans="1:10" ht="18.75" customHeight="1">
      <c r="A18" s="102" t="s">
        <v>159</v>
      </c>
      <c r="B18" s="103">
        <v>0</v>
      </c>
      <c r="C18" s="103">
        <v>0</v>
      </c>
      <c r="D18" s="103">
        <v>0</v>
      </c>
      <c r="E18" s="104">
        <v>0</v>
      </c>
      <c r="F18" s="105">
        <v>0</v>
      </c>
      <c r="G18" s="103">
        <v>0</v>
      </c>
      <c r="H18" s="103">
        <v>0</v>
      </c>
      <c r="I18" s="103">
        <v>0</v>
      </c>
      <c r="J18" s="106">
        <v>0</v>
      </c>
    </row>
    <row r="19" spans="1:10" ht="18.75" customHeight="1">
      <c r="A19" s="102" t="s">
        <v>160</v>
      </c>
      <c r="B19" s="103">
        <v>617000</v>
      </c>
      <c r="C19" s="103">
        <v>0.02</v>
      </c>
      <c r="D19" s="103">
        <v>471820</v>
      </c>
      <c r="E19" s="104">
        <v>0.01</v>
      </c>
      <c r="F19" s="105">
        <v>0</v>
      </c>
      <c r="G19" s="103">
        <v>471820</v>
      </c>
      <c r="H19" s="103">
        <v>0.01</v>
      </c>
      <c r="I19" s="103">
        <v>-145180</v>
      </c>
      <c r="J19" s="106">
        <v>23.53</v>
      </c>
    </row>
    <row r="20" spans="1:10" ht="18.75" customHeight="1">
      <c r="A20" s="102" t="s">
        <v>161</v>
      </c>
      <c r="B20" s="103">
        <v>3083000</v>
      </c>
      <c r="C20" s="103">
        <v>0.09</v>
      </c>
      <c r="D20" s="103">
        <v>8686769</v>
      </c>
      <c r="E20" s="104">
        <v>0.27</v>
      </c>
      <c r="F20" s="105">
        <v>0</v>
      </c>
      <c r="G20" s="103">
        <v>8686769</v>
      </c>
      <c r="H20" s="103">
        <v>0.27</v>
      </c>
      <c r="I20" s="103">
        <v>5603769</v>
      </c>
      <c r="J20" s="106">
        <v>181.76</v>
      </c>
    </row>
    <row r="21" spans="1:10" ht="18.75" customHeight="1">
      <c r="A21" s="102" t="s">
        <v>162</v>
      </c>
      <c r="B21" s="103">
        <v>0</v>
      </c>
      <c r="C21" s="103">
        <v>0</v>
      </c>
      <c r="D21" s="103">
        <v>0</v>
      </c>
      <c r="E21" s="104">
        <v>0</v>
      </c>
      <c r="F21" s="105">
        <v>0</v>
      </c>
      <c r="G21" s="103">
        <v>0</v>
      </c>
      <c r="H21" s="103">
        <v>0</v>
      </c>
      <c r="I21" s="103">
        <v>0</v>
      </c>
      <c r="J21" s="106">
        <v>0</v>
      </c>
    </row>
    <row r="22" spans="1:10" ht="18.75" customHeight="1">
      <c r="A22" s="102" t="s">
        <v>163</v>
      </c>
      <c r="B22" s="103">
        <v>0</v>
      </c>
      <c r="C22" s="103">
        <v>0</v>
      </c>
      <c r="D22" s="103">
        <v>0</v>
      </c>
      <c r="E22" s="104">
        <v>0</v>
      </c>
      <c r="F22" s="105">
        <v>0</v>
      </c>
      <c r="G22" s="103">
        <v>0</v>
      </c>
      <c r="H22" s="103">
        <v>0</v>
      </c>
      <c r="I22" s="103">
        <v>0</v>
      </c>
      <c r="J22" s="106">
        <v>0</v>
      </c>
    </row>
    <row r="23" spans="1:10" ht="18.75" customHeight="1">
      <c r="A23" s="102" t="s">
        <v>164</v>
      </c>
      <c r="B23" s="103">
        <v>62027000</v>
      </c>
      <c r="C23" s="103">
        <v>1.76</v>
      </c>
      <c r="D23" s="103">
        <v>62619295</v>
      </c>
      <c r="E23" s="104">
        <v>1.97</v>
      </c>
      <c r="F23" s="105">
        <v>0</v>
      </c>
      <c r="G23" s="103">
        <v>62619295</v>
      </c>
      <c r="H23" s="103">
        <v>1.97</v>
      </c>
      <c r="I23" s="103">
        <v>592295</v>
      </c>
      <c r="J23" s="106">
        <v>0.95</v>
      </c>
    </row>
    <row r="24" spans="1:10" ht="18.75" customHeight="1">
      <c r="A24" s="102" t="s">
        <v>165</v>
      </c>
      <c r="B24" s="103">
        <v>9724000</v>
      </c>
      <c r="C24" s="103">
        <v>0.28</v>
      </c>
      <c r="D24" s="103">
        <v>10435203</v>
      </c>
      <c r="E24" s="104">
        <v>0.33</v>
      </c>
      <c r="F24" s="105">
        <v>0</v>
      </c>
      <c r="G24" s="103">
        <v>10435203</v>
      </c>
      <c r="H24" s="103">
        <v>0.33</v>
      </c>
      <c r="I24" s="103">
        <v>711203</v>
      </c>
      <c r="J24" s="106">
        <v>7.31</v>
      </c>
    </row>
    <row r="25" spans="1:10" ht="18.75" customHeight="1">
      <c r="A25" s="102" t="s">
        <v>166</v>
      </c>
      <c r="B25" s="103">
        <v>199228000</v>
      </c>
      <c r="C25" s="103">
        <v>5.65</v>
      </c>
      <c r="D25" s="103">
        <v>183353965</v>
      </c>
      <c r="E25" s="104">
        <v>5.77</v>
      </c>
      <c r="F25" s="105">
        <v>0</v>
      </c>
      <c r="G25" s="103">
        <v>183353965</v>
      </c>
      <c r="H25" s="103">
        <v>5.77</v>
      </c>
      <c r="I25" s="103">
        <v>-15874035</v>
      </c>
      <c r="J25" s="106">
        <v>7.97</v>
      </c>
    </row>
    <row r="26" spans="1:10" ht="18.75" customHeight="1">
      <c r="A26" s="102" t="s">
        <v>167</v>
      </c>
      <c r="B26" s="103">
        <v>293000</v>
      </c>
      <c r="C26" s="103">
        <v>0.01</v>
      </c>
      <c r="D26" s="103">
        <v>82566</v>
      </c>
      <c r="E26" s="104">
        <v>0</v>
      </c>
      <c r="F26" s="105">
        <v>0</v>
      </c>
      <c r="G26" s="103">
        <v>82566</v>
      </c>
      <c r="H26" s="103">
        <v>0</v>
      </c>
      <c r="I26" s="103">
        <v>-210434</v>
      </c>
      <c r="J26" s="106">
        <v>71.82</v>
      </c>
    </row>
    <row r="27" spans="1:10" ht="18.75" customHeight="1">
      <c r="A27" s="102" t="s">
        <v>168</v>
      </c>
      <c r="B27" s="103">
        <v>135068000</v>
      </c>
      <c r="C27" s="103">
        <v>3.83</v>
      </c>
      <c r="D27" s="103">
        <v>119360340</v>
      </c>
      <c r="E27" s="104">
        <v>3.76</v>
      </c>
      <c r="F27" s="105">
        <v>0</v>
      </c>
      <c r="G27" s="103">
        <v>119360340</v>
      </c>
      <c r="H27" s="103">
        <v>3.76</v>
      </c>
      <c r="I27" s="103">
        <v>-15707660</v>
      </c>
      <c r="J27" s="106">
        <v>11.63</v>
      </c>
    </row>
    <row r="28" spans="1:10" s="53" customFormat="1" ht="18.75" customHeight="1">
      <c r="A28" s="107" t="s">
        <v>169</v>
      </c>
      <c r="B28" s="108">
        <v>669449000</v>
      </c>
      <c r="C28" s="108">
        <v>19</v>
      </c>
      <c r="D28" s="108">
        <v>890089942</v>
      </c>
      <c r="E28" s="109">
        <v>28.03</v>
      </c>
      <c r="F28" s="110">
        <v>0</v>
      </c>
      <c r="G28" s="108">
        <v>890089942</v>
      </c>
      <c r="H28" s="108">
        <v>28.03</v>
      </c>
      <c r="I28" s="108">
        <v>220640942</v>
      </c>
      <c r="J28" s="111">
        <v>32.96</v>
      </c>
    </row>
    <row r="29" spans="1:10" s="53" customFormat="1" ht="18.75" customHeight="1">
      <c r="A29" s="107" t="s">
        <v>170</v>
      </c>
      <c r="B29" s="108">
        <v>258456000</v>
      </c>
      <c r="C29" s="108">
        <v>7.34</v>
      </c>
      <c r="D29" s="108">
        <v>384693154</v>
      </c>
      <c r="E29" s="109">
        <v>12.12</v>
      </c>
      <c r="F29" s="110">
        <v>0</v>
      </c>
      <c r="G29" s="108">
        <v>384693154</v>
      </c>
      <c r="H29" s="108">
        <v>12.12</v>
      </c>
      <c r="I29" s="108">
        <v>126237154</v>
      </c>
      <c r="J29" s="111">
        <v>48.84</v>
      </c>
    </row>
    <row r="30" spans="1:10" ht="18.75" customHeight="1">
      <c r="A30" s="102" t="s">
        <v>171</v>
      </c>
      <c r="B30" s="103">
        <v>48210000</v>
      </c>
      <c r="C30" s="103">
        <v>1.37</v>
      </c>
      <c r="D30" s="103">
        <v>79196282</v>
      </c>
      <c r="E30" s="104">
        <v>2.49</v>
      </c>
      <c r="F30" s="105">
        <v>0</v>
      </c>
      <c r="G30" s="103">
        <v>79196282</v>
      </c>
      <c r="H30" s="103">
        <v>2.49</v>
      </c>
      <c r="I30" s="103">
        <v>30986282</v>
      </c>
      <c r="J30" s="106">
        <v>64.27</v>
      </c>
    </row>
    <row r="31" spans="1:10" ht="18.75" customHeight="1">
      <c r="A31" s="102" t="s">
        <v>172</v>
      </c>
      <c r="B31" s="103">
        <v>210246000</v>
      </c>
      <c r="C31" s="103">
        <v>5.97</v>
      </c>
      <c r="D31" s="103">
        <v>305496872</v>
      </c>
      <c r="E31" s="104">
        <v>9.62</v>
      </c>
      <c r="F31" s="105">
        <v>0</v>
      </c>
      <c r="G31" s="103">
        <v>305496872</v>
      </c>
      <c r="H31" s="103">
        <v>9.62</v>
      </c>
      <c r="I31" s="103">
        <v>95250872</v>
      </c>
      <c r="J31" s="106">
        <v>45.3</v>
      </c>
    </row>
    <row r="32" spans="1:10" s="53" customFormat="1" ht="18.75" customHeight="1">
      <c r="A32" s="107" t="s">
        <v>173</v>
      </c>
      <c r="B32" s="108">
        <v>233166000</v>
      </c>
      <c r="C32" s="108">
        <v>6.62</v>
      </c>
      <c r="D32" s="108">
        <v>294928935</v>
      </c>
      <c r="E32" s="109">
        <v>9.29</v>
      </c>
      <c r="F32" s="110">
        <v>0</v>
      </c>
      <c r="G32" s="108">
        <v>294928935</v>
      </c>
      <c r="H32" s="108">
        <v>9.29</v>
      </c>
      <c r="I32" s="108">
        <v>61762935</v>
      </c>
      <c r="J32" s="111">
        <v>26.49</v>
      </c>
    </row>
    <row r="33" spans="1:10" ht="18.75" customHeight="1">
      <c r="A33" s="102" t="s">
        <v>174</v>
      </c>
      <c r="B33" s="103">
        <v>60300000</v>
      </c>
      <c r="C33" s="103">
        <v>1.71</v>
      </c>
      <c r="D33" s="103">
        <v>55638613</v>
      </c>
      <c r="E33" s="104">
        <v>1.75</v>
      </c>
      <c r="F33" s="105">
        <v>0</v>
      </c>
      <c r="G33" s="103">
        <v>55638613</v>
      </c>
      <c r="H33" s="103">
        <v>1.75</v>
      </c>
      <c r="I33" s="103">
        <v>-4661387</v>
      </c>
      <c r="J33" s="106">
        <v>7.73</v>
      </c>
    </row>
    <row r="34" spans="1:10" ht="18.75" customHeight="1">
      <c r="A34" s="102" t="s">
        <v>175</v>
      </c>
      <c r="B34" s="103">
        <v>172866000</v>
      </c>
      <c r="C34" s="103">
        <v>4.91</v>
      </c>
      <c r="D34" s="103">
        <v>239290322</v>
      </c>
      <c r="E34" s="104">
        <v>7.54</v>
      </c>
      <c r="F34" s="105">
        <v>0</v>
      </c>
      <c r="G34" s="103">
        <v>239290322</v>
      </c>
      <c r="H34" s="103">
        <v>7.54</v>
      </c>
      <c r="I34" s="103">
        <v>66424322</v>
      </c>
      <c r="J34" s="106">
        <v>38.43</v>
      </c>
    </row>
    <row r="35" spans="1:10" s="53" customFormat="1" ht="18.75" customHeight="1">
      <c r="A35" s="107" t="s">
        <v>176</v>
      </c>
      <c r="B35" s="108">
        <v>25290000</v>
      </c>
      <c r="C35" s="108">
        <v>0.72</v>
      </c>
      <c r="D35" s="108">
        <v>89764219</v>
      </c>
      <c r="E35" s="109">
        <v>2.83</v>
      </c>
      <c r="F35" s="110">
        <v>0</v>
      </c>
      <c r="G35" s="108">
        <v>89764219</v>
      </c>
      <c r="H35" s="108">
        <v>2.83</v>
      </c>
      <c r="I35" s="108">
        <v>64474219</v>
      </c>
      <c r="J35" s="111">
        <v>254.94</v>
      </c>
    </row>
    <row r="36" spans="1:10" s="53" customFormat="1" ht="18.75" customHeight="1">
      <c r="A36" s="107" t="s">
        <v>177</v>
      </c>
      <c r="B36" s="108">
        <v>0</v>
      </c>
      <c r="C36" s="108">
        <v>0</v>
      </c>
      <c r="D36" s="108">
        <v>0</v>
      </c>
      <c r="E36" s="109">
        <v>0</v>
      </c>
      <c r="F36" s="110">
        <v>0</v>
      </c>
      <c r="G36" s="108">
        <v>0</v>
      </c>
      <c r="H36" s="108">
        <v>0</v>
      </c>
      <c r="I36" s="108">
        <v>0</v>
      </c>
      <c r="J36" s="111">
        <v>0</v>
      </c>
    </row>
    <row r="37" spans="1:10" s="53" customFormat="1" ht="18.75" customHeight="1">
      <c r="A37" s="107" t="s">
        <v>178</v>
      </c>
      <c r="B37" s="108">
        <v>0</v>
      </c>
      <c r="C37" s="108">
        <v>0</v>
      </c>
      <c r="D37" s="108">
        <v>0</v>
      </c>
      <c r="E37" s="109">
        <v>0</v>
      </c>
      <c r="F37" s="110">
        <v>0</v>
      </c>
      <c r="G37" s="108">
        <v>0</v>
      </c>
      <c r="H37" s="108">
        <v>0</v>
      </c>
      <c r="I37" s="108">
        <v>0</v>
      </c>
      <c r="J37" s="111">
        <v>0</v>
      </c>
    </row>
    <row r="38" spans="1:10" s="53" customFormat="1" ht="18.75" customHeight="1">
      <c r="A38" s="112" t="s">
        <v>179</v>
      </c>
      <c r="B38" s="113">
        <v>694739000</v>
      </c>
      <c r="C38" s="113">
        <v>19.72</v>
      </c>
      <c r="D38" s="113">
        <v>979854161</v>
      </c>
      <c r="E38" s="114">
        <v>30.86</v>
      </c>
      <c r="F38" s="115">
        <v>0</v>
      </c>
      <c r="G38" s="113">
        <v>979854161</v>
      </c>
      <c r="H38" s="113">
        <v>30.86</v>
      </c>
      <c r="I38" s="113">
        <v>285115161</v>
      </c>
      <c r="J38" s="116">
        <v>41.04</v>
      </c>
    </row>
    <row r="39" ht="16.5"/>
  </sheetData>
  <mergeCells count="5">
    <mergeCell ref="A3:J3"/>
    <mergeCell ref="A1:E1"/>
    <mergeCell ref="F1:J1"/>
    <mergeCell ref="A2:E2"/>
    <mergeCell ref="F2:J2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:G1"/>
    </sheetView>
  </sheetViews>
  <sheetFormatPr defaultColWidth="9.00390625" defaultRowHeight="16.5" customHeight="1"/>
  <cols>
    <col min="1" max="1" width="16.75390625" style="0" customWidth="1"/>
    <col min="2" max="3" width="14.375" style="0" customWidth="1"/>
    <col min="4" max="4" width="12.25390625" style="0" customWidth="1"/>
    <col min="5" max="6" width="14.375" style="0" customWidth="1"/>
    <col min="7" max="7" width="8.625" style="0" customWidth="1"/>
  </cols>
  <sheetData>
    <row r="1" spans="1:7" s="66" customFormat="1" ht="30">
      <c r="A1" s="65" t="s">
        <v>117</v>
      </c>
      <c r="B1" s="65"/>
      <c r="C1" s="65"/>
      <c r="D1" s="65"/>
      <c r="E1" s="65"/>
      <c r="F1" s="65"/>
      <c r="G1" s="65"/>
    </row>
    <row r="2" spans="1:7" s="40" customFormat="1" ht="18.75" customHeight="1">
      <c r="A2" s="67" t="s">
        <v>141</v>
      </c>
      <c r="B2" s="68"/>
      <c r="C2" s="68"/>
      <c r="D2" s="68"/>
      <c r="E2" s="68"/>
      <c r="F2" s="68"/>
      <c r="G2" s="68"/>
    </row>
    <row r="3" spans="1:7" ht="18" customHeight="1">
      <c r="A3" s="69" t="s">
        <v>0</v>
      </c>
      <c r="B3" s="69"/>
      <c r="C3" s="69"/>
      <c r="D3" s="69"/>
      <c r="E3" s="69"/>
      <c r="F3" s="69"/>
      <c r="G3" s="69"/>
    </row>
    <row r="4" spans="1:7" ht="42.75" customHeight="1">
      <c r="A4" s="70" t="s">
        <v>111</v>
      </c>
      <c r="B4" s="71" t="s">
        <v>118</v>
      </c>
      <c r="C4" s="71" t="s">
        <v>119</v>
      </c>
      <c r="D4" s="71" t="s">
        <v>120</v>
      </c>
      <c r="E4" s="71" t="s">
        <v>79</v>
      </c>
      <c r="F4" s="72" t="s">
        <v>142</v>
      </c>
      <c r="G4" s="73" t="s">
        <v>80</v>
      </c>
    </row>
    <row r="5" spans="1:7" s="53" customFormat="1" ht="33" customHeight="1">
      <c r="A5" s="74" t="s">
        <v>121</v>
      </c>
      <c r="B5" s="75">
        <v>4107117000</v>
      </c>
      <c r="C5" s="75">
        <v>4917329868</v>
      </c>
      <c r="D5" s="75">
        <v>0</v>
      </c>
      <c r="E5" s="75">
        <v>4917329868</v>
      </c>
      <c r="F5" s="75">
        <v>810212868</v>
      </c>
      <c r="G5" s="76">
        <v>19.73</v>
      </c>
    </row>
    <row r="6" spans="1:7" ht="33" customHeight="1">
      <c r="A6" s="77" t="s">
        <v>122</v>
      </c>
      <c r="B6" s="78">
        <v>695085000</v>
      </c>
      <c r="C6" s="78">
        <v>989284037</v>
      </c>
      <c r="D6" s="78">
        <v>0</v>
      </c>
      <c r="E6" s="78">
        <v>989284037</v>
      </c>
      <c r="F6" s="78">
        <v>294199037</v>
      </c>
      <c r="G6" s="79">
        <v>42.33</v>
      </c>
    </row>
    <row r="7" spans="1:7" ht="33" customHeight="1">
      <c r="A7" s="77" t="s">
        <v>123</v>
      </c>
      <c r="B7" s="78">
        <v>3412032000</v>
      </c>
      <c r="C7" s="78">
        <v>3928045831</v>
      </c>
      <c r="D7" s="78">
        <v>0</v>
      </c>
      <c r="E7" s="78">
        <v>3928045831</v>
      </c>
      <c r="F7" s="78">
        <v>516013831</v>
      </c>
      <c r="G7" s="79">
        <v>15.12</v>
      </c>
    </row>
    <row r="8" spans="1:7" ht="33" customHeight="1">
      <c r="A8" s="77" t="s">
        <v>124</v>
      </c>
      <c r="B8" s="78">
        <v>0</v>
      </c>
      <c r="C8" s="78">
        <v>0</v>
      </c>
      <c r="D8" s="78">
        <v>0</v>
      </c>
      <c r="E8" s="78">
        <v>0</v>
      </c>
      <c r="F8" s="78">
        <v>0</v>
      </c>
      <c r="G8" s="79">
        <v>0</v>
      </c>
    </row>
    <row r="9" spans="1:7" s="53" customFormat="1" ht="33" customHeight="1">
      <c r="A9" s="74" t="s">
        <v>125</v>
      </c>
      <c r="B9" s="75">
        <v>13864000</v>
      </c>
      <c r="C9" s="75">
        <v>129519</v>
      </c>
      <c r="D9" s="75">
        <v>0</v>
      </c>
      <c r="E9" s="75">
        <v>129519</v>
      </c>
      <c r="F9" s="75">
        <v>-13734481</v>
      </c>
      <c r="G9" s="76">
        <v>99.07</v>
      </c>
    </row>
    <row r="10" spans="1:7" ht="33" customHeight="1">
      <c r="A10" s="77" t="s">
        <v>126</v>
      </c>
      <c r="B10" s="78">
        <v>13864000</v>
      </c>
      <c r="C10" s="78">
        <v>129519</v>
      </c>
      <c r="D10" s="78">
        <v>0</v>
      </c>
      <c r="E10" s="78">
        <v>129519</v>
      </c>
      <c r="F10" s="78">
        <v>-13734481</v>
      </c>
      <c r="G10" s="79">
        <v>99.07</v>
      </c>
    </row>
    <row r="11" spans="1:7" ht="33" customHeight="1">
      <c r="A11" s="77" t="s">
        <v>127</v>
      </c>
      <c r="B11" s="78">
        <v>0</v>
      </c>
      <c r="C11" s="78">
        <v>0</v>
      </c>
      <c r="D11" s="78">
        <v>0</v>
      </c>
      <c r="E11" s="78">
        <v>0</v>
      </c>
      <c r="F11" s="78">
        <v>0</v>
      </c>
      <c r="G11" s="79">
        <v>0</v>
      </c>
    </row>
    <row r="12" spans="1:7" ht="33" customHeight="1">
      <c r="A12" s="77" t="s">
        <v>128</v>
      </c>
      <c r="B12" s="78">
        <v>0</v>
      </c>
      <c r="C12" s="78">
        <v>0</v>
      </c>
      <c r="D12" s="78">
        <v>0</v>
      </c>
      <c r="E12" s="78">
        <v>0</v>
      </c>
      <c r="F12" s="78">
        <v>0</v>
      </c>
      <c r="G12" s="79">
        <v>0</v>
      </c>
    </row>
    <row r="13" spans="1:7" ht="33" customHeight="1">
      <c r="A13" s="77" t="s">
        <v>129</v>
      </c>
      <c r="B13" s="78">
        <v>0</v>
      </c>
      <c r="C13" s="78">
        <v>0</v>
      </c>
      <c r="D13" s="78">
        <v>0</v>
      </c>
      <c r="E13" s="78">
        <v>0</v>
      </c>
      <c r="F13" s="78">
        <v>0</v>
      </c>
      <c r="G13" s="79">
        <v>0</v>
      </c>
    </row>
    <row r="14" spans="1:7" ht="33" customHeight="1">
      <c r="A14" s="77" t="s">
        <v>130</v>
      </c>
      <c r="B14" s="78">
        <v>0</v>
      </c>
      <c r="C14" s="78">
        <v>0</v>
      </c>
      <c r="D14" s="78">
        <v>0</v>
      </c>
      <c r="E14" s="78">
        <v>0</v>
      </c>
      <c r="F14" s="78">
        <v>0</v>
      </c>
      <c r="G14" s="79">
        <v>0</v>
      </c>
    </row>
    <row r="15" spans="1:7" s="53" customFormat="1" ht="33" customHeight="1">
      <c r="A15" s="74" t="s">
        <v>131</v>
      </c>
      <c r="B15" s="75">
        <v>4093253000</v>
      </c>
      <c r="C15" s="75">
        <v>4917200349</v>
      </c>
      <c r="D15" s="75">
        <v>0</v>
      </c>
      <c r="E15" s="75">
        <v>4917200349</v>
      </c>
      <c r="F15" s="75">
        <v>823947349</v>
      </c>
      <c r="G15" s="76">
        <v>20.13</v>
      </c>
    </row>
    <row r="16" spans="1:7" s="53" customFormat="1" ht="33" customHeight="1">
      <c r="A16" s="74" t="s">
        <v>132</v>
      </c>
      <c r="B16" s="75">
        <v>521226000</v>
      </c>
      <c r="C16" s="75">
        <v>678849313</v>
      </c>
      <c r="D16" s="75">
        <v>0</v>
      </c>
      <c r="E16" s="75">
        <v>678849313</v>
      </c>
      <c r="F16" s="75">
        <v>157623313</v>
      </c>
      <c r="G16" s="76">
        <v>30.24</v>
      </c>
    </row>
    <row r="17" spans="1:7" ht="33" customHeight="1">
      <c r="A17" s="77" t="s">
        <v>133</v>
      </c>
      <c r="B17" s="78">
        <v>346000</v>
      </c>
      <c r="C17" s="78">
        <v>9429876</v>
      </c>
      <c r="D17" s="78">
        <v>0</v>
      </c>
      <c r="E17" s="78">
        <v>9429876</v>
      </c>
      <c r="F17" s="78">
        <v>9083876</v>
      </c>
      <c r="G17" s="79">
        <v>2625.4</v>
      </c>
    </row>
    <row r="18" spans="1:7" ht="33" customHeight="1">
      <c r="A18" s="77" t="s">
        <v>134</v>
      </c>
      <c r="B18" s="78">
        <v>520880000</v>
      </c>
      <c r="C18" s="78">
        <v>669419437</v>
      </c>
      <c r="D18" s="78">
        <v>0</v>
      </c>
      <c r="E18" s="78">
        <v>669419437</v>
      </c>
      <c r="F18" s="78">
        <v>148539437</v>
      </c>
      <c r="G18" s="79">
        <v>28.52</v>
      </c>
    </row>
    <row r="19" spans="1:7" s="53" customFormat="1" ht="33" customHeight="1">
      <c r="A19" s="74" t="s">
        <v>135</v>
      </c>
      <c r="B19" s="75">
        <v>13864000</v>
      </c>
      <c r="C19" s="75">
        <v>129519</v>
      </c>
      <c r="D19" s="75">
        <v>0</v>
      </c>
      <c r="E19" s="75">
        <v>129519</v>
      </c>
      <c r="F19" s="75">
        <v>-13734481</v>
      </c>
      <c r="G19" s="76">
        <v>99.07</v>
      </c>
    </row>
    <row r="20" spans="1:7" ht="33" customHeight="1">
      <c r="A20" s="77" t="s">
        <v>136</v>
      </c>
      <c r="B20" s="78">
        <v>13864000</v>
      </c>
      <c r="C20" s="78">
        <v>129519</v>
      </c>
      <c r="D20" s="78">
        <v>0</v>
      </c>
      <c r="E20" s="78">
        <v>129519</v>
      </c>
      <c r="F20" s="78">
        <v>-13734481</v>
      </c>
      <c r="G20" s="79">
        <v>99.07</v>
      </c>
    </row>
    <row r="21" spans="1:7" ht="33" customHeight="1">
      <c r="A21" s="77" t="s">
        <v>137</v>
      </c>
      <c r="B21" s="78">
        <v>0</v>
      </c>
      <c r="C21" s="78">
        <v>0</v>
      </c>
      <c r="D21" s="78">
        <v>0</v>
      </c>
      <c r="E21" s="78">
        <v>0</v>
      </c>
      <c r="F21" s="78">
        <v>0</v>
      </c>
      <c r="G21" s="79">
        <v>0</v>
      </c>
    </row>
    <row r="22" spans="1:7" ht="33" customHeight="1">
      <c r="A22" s="77" t="s">
        <v>138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79">
        <v>0</v>
      </c>
    </row>
    <row r="23" spans="1:7" ht="33" customHeight="1">
      <c r="A23" s="77" t="s">
        <v>139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9">
        <v>0</v>
      </c>
    </row>
    <row r="24" spans="1:7" s="53" customFormat="1" ht="33" customHeight="1">
      <c r="A24" s="80" t="s">
        <v>140</v>
      </c>
      <c r="B24" s="81">
        <v>507362000</v>
      </c>
      <c r="C24" s="81">
        <v>678719794</v>
      </c>
      <c r="D24" s="81">
        <v>0</v>
      </c>
      <c r="E24" s="81">
        <v>678719794</v>
      </c>
      <c r="F24" s="81">
        <v>171357794</v>
      </c>
      <c r="G24" s="82">
        <v>33.77</v>
      </c>
    </row>
    <row r="25" spans="1:7" ht="32.25" customHeight="1">
      <c r="A25" s="83"/>
      <c r="B25" s="83"/>
      <c r="C25" s="83"/>
      <c r="D25" s="83"/>
      <c r="E25" s="83"/>
      <c r="F25" s="83"/>
      <c r="G25" s="83"/>
    </row>
  </sheetData>
  <mergeCells count="4">
    <mergeCell ref="A3:G3"/>
    <mergeCell ref="A1:G1"/>
    <mergeCell ref="A2:G2"/>
    <mergeCell ref="A25:G25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A38" sqref="A38"/>
    </sheetView>
  </sheetViews>
  <sheetFormatPr defaultColWidth="9.00390625" defaultRowHeight="16.5" customHeight="1"/>
  <cols>
    <col min="1" max="1" width="34.50390625" style="0" customWidth="1"/>
    <col min="2" max="4" width="15.50390625" style="0" customWidth="1"/>
    <col min="5" max="5" width="9.50390625" style="0" customWidth="1"/>
  </cols>
  <sheetData>
    <row r="1" spans="1:5" s="37" customFormat="1" ht="30">
      <c r="A1" s="36" t="s">
        <v>110</v>
      </c>
      <c r="B1" s="36"/>
      <c r="C1" s="36"/>
      <c r="D1" s="36"/>
      <c r="E1" s="36"/>
    </row>
    <row r="2" spans="1:5" s="40" customFormat="1" ht="24.75" customHeight="1">
      <c r="A2" s="38" t="s">
        <v>78</v>
      </c>
      <c r="B2" s="39"/>
      <c r="C2" s="39"/>
      <c r="D2" s="39"/>
      <c r="E2" s="39"/>
    </row>
    <row r="3" spans="1:5" ht="17.25" customHeight="1">
      <c r="A3" s="41" t="s">
        <v>0</v>
      </c>
      <c r="B3" s="41"/>
      <c r="C3" s="41"/>
      <c r="D3" s="41"/>
      <c r="E3" s="41"/>
    </row>
    <row r="4" spans="1:5" ht="19.5" customHeight="1">
      <c r="A4" s="42" t="s">
        <v>111</v>
      </c>
      <c r="B4" s="43" t="s">
        <v>112</v>
      </c>
      <c r="C4" s="43" t="s">
        <v>79</v>
      </c>
      <c r="D4" s="44" t="s">
        <v>72</v>
      </c>
      <c r="E4" s="45"/>
    </row>
    <row r="5" spans="1:5" ht="19.5" customHeight="1">
      <c r="A5" s="46"/>
      <c r="B5" s="47"/>
      <c r="C5" s="47"/>
      <c r="D5" s="48" t="s">
        <v>113</v>
      </c>
      <c r="E5" s="49" t="s">
        <v>80</v>
      </c>
    </row>
    <row r="6" spans="1:5" s="53" customFormat="1" ht="20.25" customHeight="1">
      <c r="A6" s="50" t="s">
        <v>81</v>
      </c>
      <c r="B6" s="51"/>
      <c r="C6" s="51"/>
      <c r="D6" s="51"/>
      <c r="E6" s="52"/>
    </row>
    <row r="7" spans="1:5" ht="20.25" customHeight="1">
      <c r="A7" s="54" t="s">
        <v>82</v>
      </c>
      <c r="B7" s="55">
        <v>694739000</v>
      </c>
      <c r="C7" s="55">
        <v>979854161</v>
      </c>
      <c r="D7" s="55">
        <v>285115161</v>
      </c>
      <c r="E7" s="56">
        <v>41.04</v>
      </c>
    </row>
    <row r="8" spans="1:5" ht="20.25" customHeight="1">
      <c r="A8" s="54" t="s">
        <v>83</v>
      </c>
      <c r="B8" s="55">
        <v>-153140000</v>
      </c>
      <c r="C8" s="55">
        <v>-88186119</v>
      </c>
      <c r="D8" s="55">
        <v>64953881</v>
      </c>
      <c r="E8" s="56">
        <v>42.41</v>
      </c>
    </row>
    <row r="9" spans="1:5" s="53" customFormat="1" ht="20.25" customHeight="1">
      <c r="A9" s="57" t="s">
        <v>84</v>
      </c>
      <c r="B9" s="58">
        <v>541599000</v>
      </c>
      <c r="C9" s="58">
        <v>891668042</v>
      </c>
      <c r="D9" s="58">
        <v>350069042</v>
      </c>
      <c r="E9" s="59">
        <v>64.64</v>
      </c>
    </row>
    <row r="10" spans="1:5" s="53" customFormat="1" ht="20.25" customHeight="1">
      <c r="A10" s="57" t="s">
        <v>85</v>
      </c>
      <c r="B10" s="20"/>
      <c r="C10" s="20"/>
      <c r="D10" s="20"/>
      <c r="E10" s="21"/>
    </row>
    <row r="11" spans="1:5" ht="20.25" customHeight="1">
      <c r="A11" s="54" t="s">
        <v>86</v>
      </c>
      <c r="B11" s="55">
        <v>0</v>
      </c>
      <c r="C11" s="55">
        <v>28261724</v>
      </c>
      <c r="D11" s="55">
        <v>28261724</v>
      </c>
      <c r="E11" s="56">
        <v>0</v>
      </c>
    </row>
    <row r="12" spans="1:5" ht="20.25" customHeight="1">
      <c r="A12" s="54" t="s">
        <v>87</v>
      </c>
      <c r="B12" s="55">
        <v>0</v>
      </c>
      <c r="C12" s="55">
        <v>0</v>
      </c>
      <c r="D12" s="55">
        <v>0</v>
      </c>
      <c r="E12" s="56">
        <v>0</v>
      </c>
    </row>
    <row r="13" spans="1:5" ht="20.25" customHeight="1">
      <c r="A13" s="54" t="s">
        <v>88</v>
      </c>
      <c r="B13" s="55">
        <v>0</v>
      </c>
      <c r="C13" s="55">
        <v>237100</v>
      </c>
      <c r="D13" s="55">
        <v>237100</v>
      </c>
      <c r="E13" s="56">
        <v>0</v>
      </c>
    </row>
    <row r="14" spans="1:5" ht="20.25" customHeight="1">
      <c r="A14" s="54" t="s">
        <v>89</v>
      </c>
      <c r="B14" s="55">
        <v>33467000</v>
      </c>
      <c r="C14" s="55">
        <v>41621225</v>
      </c>
      <c r="D14" s="55">
        <v>8154225</v>
      </c>
      <c r="E14" s="56">
        <v>24.36</v>
      </c>
    </row>
    <row r="15" spans="1:5" ht="20.25" customHeight="1">
      <c r="A15" s="54" t="s">
        <v>90</v>
      </c>
      <c r="B15" s="55">
        <v>0</v>
      </c>
      <c r="C15" s="55">
        <v>0</v>
      </c>
      <c r="D15" s="55">
        <v>0</v>
      </c>
      <c r="E15" s="56">
        <v>0</v>
      </c>
    </row>
    <row r="16" spans="1:5" ht="20.25" customHeight="1">
      <c r="A16" s="54" t="s">
        <v>91</v>
      </c>
      <c r="B16" s="55">
        <v>0</v>
      </c>
      <c r="C16" s="55">
        <v>-28294415</v>
      </c>
      <c r="D16" s="55">
        <v>-28294415</v>
      </c>
      <c r="E16" s="56">
        <v>0</v>
      </c>
    </row>
    <row r="17" spans="1:5" ht="20.25" customHeight="1">
      <c r="A17" s="54" t="s">
        <v>92</v>
      </c>
      <c r="B17" s="55">
        <v>-100000000</v>
      </c>
      <c r="C17" s="55">
        <v>-12709223</v>
      </c>
      <c r="D17" s="55">
        <v>87290777</v>
      </c>
      <c r="E17" s="56">
        <v>87.29</v>
      </c>
    </row>
    <row r="18" spans="1:5" ht="20.25" customHeight="1">
      <c r="A18" s="54" t="s">
        <v>93</v>
      </c>
      <c r="B18" s="55">
        <v>-123473000</v>
      </c>
      <c r="C18" s="55">
        <v>-84503401</v>
      </c>
      <c r="D18" s="55">
        <v>38969599</v>
      </c>
      <c r="E18" s="56">
        <v>31.56</v>
      </c>
    </row>
    <row r="19" spans="1:5" ht="20.25" customHeight="1">
      <c r="A19" s="54" t="s">
        <v>94</v>
      </c>
      <c r="B19" s="55">
        <v>0</v>
      </c>
      <c r="C19" s="55">
        <v>-45759326</v>
      </c>
      <c r="D19" s="55">
        <v>-45759326</v>
      </c>
      <c r="E19" s="56">
        <v>0</v>
      </c>
    </row>
    <row r="20" spans="1:5" ht="20.25" customHeight="1">
      <c r="A20" s="54" t="s">
        <v>95</v>
      </c>
      <c r="B20" s="55">
        <v>0</v>
      </c>
      <c r="C20" s="55">
        <v>0</v>
      </c>
      <c r="D20" s="55">
        <v>0</v>
      </c>
      <c r="E20" s="56">
        <v>0</v>
      </c>
    </row>
    <row r="21" spans="1:5" s="53" customFormat="1" ht="20.25" customHeight="1">
      <c r="A21" s="57" t="s">
        <v>96</v>
      </c>
      <c r="B21" s="58">
        <v>-190006000</v>
      </c>
      <c r="C21" s="58">
        <v>-101146316</v>
      </c>
      <c r="D21" s="58">
        <v>88859684</v>
      </c>
      <c r="E21" s="59">
        <v>46.77</v>
      </c>
    </row>
    <row r="22" spans="1:5" s="53" customFormat="1" ht="20.25" customHeight="1">
      <c r="A22" s="57" t="s">
        <v>97</v>
      </c>
      <c r="B22" s="20"/>
      <c r="C22" s="20"/>
      <c r="D22" s="20"/>
      <c r="E22" s="21"/>
    </row>
    <row r="23" spans="1:5" ht="30" customHeight="1">
      <c r="A23" s="54" t="s">
        <v>114</v>
      </c>
      <c r="B23" s="55">
        <v>500000</v>
      </c>
      <c r="C23" s="55">
        <v>81761691</v>
      </c>
      <c r="D23" s="55">
        <v>81261691</v>
      </c>
      <c r="E23" s="56">
        <v>16252.34</v>
      </c>
    </row>
    <row r="24" spans="1:5" ht="20.25" customHeight="1">
      <c r="A24" s="54" t="s">
        <v>98</v>
      </c>
      <c r="B24" s="55">
        <v>0</v>
      </c>
      <c r="C24" s="55">
        <v>0</v>
      </c>
      <c r="D24" s="55">
        <v>0</v>
      </c>
      <c r="E24" s="56">
        <v>0</v>
      </c>
    </row>
    <row r="25" spans="1:5" ht="20.25" customHeight="1">
      <c r="A25" s="54" t="s">
        <v>99</v>
      </c>
      <c r="B25" s="55">
        <v>0</v>
      </c>
      <c r="C25" s="55">
        <v>0</v>
      </c>
      <c r="D25" s="55">
        <v>0</v>
      </c>
      <c r="E25" s="56">
        <v>0</v>
      </c>
    </row>
    <row r="26" spans="1:5" ht="20.25" customHeight="1">
      <c r="A26" s="54" t="s">
        <v>100</v>
      </c>
      <c r="B26" s="55">
        <v>0</v>
      </c>
      <c r="C26" s="55">
        <v>0</v>
      </c>
      <c r="D26" s="55">
        <v>0</v>
      </c>
      <c r="E26" s="56">
        <v>0</v>
      </c>
    </row>
    <row r="27" spans="1:5" ht="30" customHeight="1">
      <c r="A27" s="54" t="s">
        <v>115</v>
      </c>
      <c r="B27" s="55">
        <v>0</v>
      </c>
      <c r="C27" s="55">
        <v>-77965394</v>
      </c>
      <c r="D27" s="55">
        <v>-77965394</v>
      </c>
      <c r="E27" s="56">
        <v>0</v>
      </c>
    </row>
    <row r="28" spans="1:5" ht="20.25" customHeight="1">
      <c r="A28" s="54" t="s">
        <v>101</v>
      </c>
      <c r="B28" s="55">
        <v>0</v>
      </c>
      <c r="C28" s="55">
        <v>0</v>
      </c>
      <c r="D28" s="55">
        <v>0</v>
      </c>
      <c r="E28" s="56">
        <v>0</v>
      </c>
    </row>
    <row r="29" spans="1:5" ht="20.25" customHeight="1">
      <c r="A29" s="54" t="s">
        <v>102</v>
      </c>
      <c r="B29" s="55">
        <v>0</v>
      </c>
      <c r="C29" s="55">
        <v>0</v>
      </c>
      <c r="D29" s="55">
        <v>0</v>
      </c>
      <c r="E29" s="56">
        <v>0</v>
      </c>
    </row>
    <row r="30" spans="1:5" ht="20.25" customHeight="1">
      <c r="A30" s="54" t="s">
        <v>103</v>
      </c>
      <c r="B30" s="55">
        <v>0</v>
      </c>
      <c r="C30" s="55">
        <v>0</v>
      </c>
      <c r="D30" s="55">
        <v>0</v>
      </c>
      <c r="E30" s="56">
        <v>0</v>
      </c>
    </row>
    <row r="31" spans="1:5" ht="20.25" customHeight="1">
      <c r="A31" s="54" t="s">
        <v>104</v>
      </c>
      <c r="B31" s="55">
        <v>0</v>
      </c>
      <c r="C31" s="55">
        <v>0</v>
      </c>
      <c r="D31" s="55">
        <v>0</v>
      </c>
      <c r="E31" s="56">
        <v>0</v>
      </c>
    </row>
    <row r="32" spans="1:5" s="53" customFormat="1" ht="20.25" customHeight="1">
      <c r="A32" s="57" t="s">
        <v>105</v>
      </c>
      <c r="B32" s="58">
        <v>500000</v>
      </c>
      <c r="C32" s="58">
        <v>3796297</v>
      </c>
      <c r="D32" s="58">
        <v>3296297</v>
      </c>
      <c r="E32" s="59">
        <v>659.26</v>
      </c>
    </row>
    <row r="33" spans="1:5" s="53" customFormat="1" ht="20.25" customHeight="1">
      <c r="A33" s="57" t="s">
        <v>106</v>
      </c>
      <c r="B33" s="58">
        <v>0</v>
      </c>
      <c r="C33" s="58">
        <v>0</v>
      </c>
      <c r="D33" s="58">
        <v>0</v>
      </c>
      <c r="E33" s="59">
        <v>0</v>
      </c>
    </row>
    <row r="34" spans="1:5" s="53" customFormat="1" ht="20.25" customHeight="1">
      <c r="A34" s="57" t="s">
        <v>107</v>
      </c>
      <c r="B34" s="58">
        <v>352093000</v>
      </c>
      <c r="C34" s="58">
        <v>794318023</v>
      </c>
      <c r="D34" s="58">
        <v>442225023</v>
      </c>
      <c r="E34" s="59">
        <v>125.6</v>
      </c>
    </row>
    <row r="35" spans="1:5" s="53" customFormat="1" ht="20.25" customHeight="1">
      <c r="A35" s="57" t="s">
        <v>108</v>
      </c>
      <c r="B35" s="58">
        <v>6107420000</v>
      </c>
      <c r="C35" s="58">
        <v>7954858056</v>
      </c>
      <c r="D35" s="58">
        <v>1847438056</v>
      </c>
      <c r="E35" s="59">
        <v>30.25</v>
      </c>
    </row>
    <row r="36" spans="1:5" s="53" customFormat="1" ht="20.25" customHeight="1">
      <c r="A36" s="60" t="s">
        <v>109</v>
      </c>
      <c r="B36" s="61">
        <v>6459513000</v>
      </c>
      <c r="C36" s="61">
        <v>8749176079</v>
      </c>
      <c r="D36" s="61">
        <v>2289663079</v>
      </c>
      <c r="E36" s="62">
        <v>35.45</v>
      </c>
    </row>
    <row r="37" spans="1:5" ht="38.25" customHeight="1">
      <c r="A37" s="63" t="s">
        <v>116</v>
      </c>
      <c r="B37" s="64"/>
      <c r="C37" s="64"/>
      <c r="D37" s="64"/>
      <c r="E37" s="64"/>
    </row>
  </sheetData>
  <mergeCells count="8">
    <mergeCell ref="A37:E37"/>
    <mergeCell ref="A3:E3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view="pageBreakPreview" zoomScaleNormal="75" zoomScaleSheetLayoutView="100" zoomScalePageLayoutView="0" workbookViewId="0" topLeftCell="A1">
      <selection activeCell="M3" sqref="M1:M16384"/>
    </sheetView>
  </sheetViews>
  <sheetFormatPr defaultColWidth="9.00390625" defaultRowHeight="16.5" customHeight="1"/>
  <cols>
    <col min="1" max="1" width="18.875" style="0" customWidth="1"/>
    <col min="2" max="2" width="17.625" style="0" customWidth="1"/>
    <col min="3" max="3" width="7.625" style="0" customWidth="1"/>
    <col min="4" max="4" width="17.625" style="0" customWidth="1"/>
    <col min="5" max="5" width="7.625" style="0" customWidth="1"/>
    <col min="6" max="6" width="16.625" style="0" customWidth="1"/>
    <col min="7" max="7" width="11.25390625" style="0" customWidth="1"/>
    <col min="8" max="8" width="20.875" style="0" customWidth="1"/>
    <col min="9" max="9" width="17.00390625" style="0" customWidth="1"/>
    <col min="10" max="10" width="7.125" style="0" customWidth="1"/>
    <col min="11" max="11" width="17.00390625" style="0" customWidth="1"/>
    <col min="12" max="12" width="7.125" style="0" customWidth="1"/>
    <col min="13" max="13" width="16.00390625" style="0" customWidth="1"/>
    <col min="14" max="14" width="11.25390625" style="0" customWidth="1"/>
  </cols>
  <sheetData>
    <row r="1" spans="1:14" ht="30">
      <c r="A1" s="1" t="s">
        <v>66</v>
      </c>
      <c r="B1" s="2"/>
      <c r="C1" s="2"/>
      <c r="D1" s="2"/>
      <c r="E1" s="2"/>
      <c r="F1" s="2"/>
      <c r="G1" s="2"/>
      <c r="H1" s="3" t="s">
        <v>67</v>
      </c>
      <c r="I1" s="4"/>
      <c r="J1" s="4"/>
      <c r="K1" s="4"/>
      <c r="L1" s="4"/>
      <c r="M1" s="4"/>
      <c r="N1" s="4"/>
    </row>
    <row r="2" spans="1:14" ht="22.5" customHeight="1">
      <c r="A2" s="5" t="s">
        <v>68</v>
      </c>
      <c r="B2" s="6"/>
      <c r="C2" s="6"/>
      <c r="D2" s="6"/>
      <c r="E2" s="6"/>
      <c r="F2" s="6"/>
      <c r="G2" s="6"/>
      <c r="H2" s="7" t="s">
        <v>69</v>
      </c>
      <c r="I2" s="8"/>
      <c r="J2" s="8"/>
      <c r="K2" s="8"/>
      <c r="L2" s="8"/>
      <c r="M2" s="8"/>
      <c r="N2" s="8"/>
    </row>
    <row r="3" spans="1:14" ht="15.75" customHeight="1">
      <c r="A3" s="9"/>
      <c r="B3" s="10"/>
      <c r="C3" s="10"/>
      <c r="D3" s="10"/>
      <c r="E3" s="10"/>
      <c r="F3" s="10"/>
      <c r="G3" s="10"/>
      <c r="H3" s="9"/>
      <c r="I3" s="10"/>
      <c r="J3" s="10"/>
      <c r="K3" s="10"/>
      <c r="L3" s="10"/>
      <c r="M3" s="10"/>
      <c r="N3" s="11" t="s">
        <v>0</v>
      </c>
    </row>
    <row r="4" spans="1:14" ht="10.5" customHeight="1">
      <c r="A4" s="12" t="s">
        <v>1</v>
      </c>
      <c r="B4" s="13" t="s">
        <v>70</v>
      </c>
      <c r="C4" s="13"/>
      <c r="D4" s="13" t="s">
        <v>71</v>
      </c>
      <c r="E4" s="13"/>
      <c r="F4" s="13" t="s">
        <v>72</v>
      </c>
      <c r="G4" s="14"/>
      <c r="H4" s="15" t="s">
        <v>1</v>
      </c>
      <c r="I4" s="13" t="s">
        <v>70</v>
      </c>
      <c r="J4" s="13"/>
      <c r="K4" s="13" t="s">
        <v>71</v>
      </c>
      <c r="L4" s="13"/>
      <c r="M4" s="13" t="s">
        <v>72</v>
      </c>
      <c r="N4" s="14"/>
    </row>
    <row r="5" spans="1:14" ht="10.5" customHeight="1">
      <c r="A5" s="12"/>
      <c r="B5" s="13"/>
      <c r="C5" s="13"/>
      <c r="D5" s="13"/>
      <c r="E5" s="13"/>
      <c r="F5" s="13"/>
      <c r="G5" s="14"/>
      <c r="H5" s="15"/>
      <c r="I5" s="13"/>
      <c r="J5" s="13"/>
      <c r="K5" s="13"/>
      <c r="L5" s="13"/>
      <c r="M5" s="13"/>
      <c r="N5" s="14"/>
    </row>
    <row r="6" spans="1:14" ht="19.5" customHeight="1">
      <c r="A6" s="12"/>
      <c r="B6" s="16" t="s">
        <v>2</v>
      </c>
      <c r="C6" s="17" t="s">
        <v>3</v>
      </c>
      <c r="D6" s="16" t="s">
        <v>2</v>
      </c>
      <c r="E6" s="17" t="s">
        <v>3</v>
      </c>
      <c r="F6" s="16" t="s">
        <v>2</v>
      </c>
      <c r="G6" s="18" t="s">
        <v>3</v>
      </c>
      <c r="H6" s="15"/>
      <c r="I6" s="16" t="s">
        <v>2</v>
      </c>
      <c r="J6" s="17" t="s">
        <v>3</v>
      </c>
      <c r="K6" s="16" t="s">
        <v>2</v>
      </c>
      <c r="L6" s="17" t="s">
        <v>3</v>
      </c>
      <c r="M6" s="16" t="s">
        <v>2</v>
      </c>
      <c r="N6" s="18" t="s">
        <v>3</v>
      </c>
    </row>
    <row r="7" spans="1:14" ht="17.25" customHeight="1">
      <c r="A7" s="19" t="s">
        <v>4</v>
      </c>
      <c r="B7" s="20">
        <v>40483117017</v>
      </c>
      <c r="C7" s="20">
        <v>100</v>
      </c>
      <c r="D7" s="20">
        <v>39422108277</v>
      </c>
      <c r="E7" s="20">
        <v>100</v>
      </c>
      <c r="F7" s="20">
        <v>1061008740</v>
      </c>
      <c r="G7" s="21">
        <v>2.69</v>
      </c>
      <c r="H7" s="19" t="s">
        <v>5</v>
      </c>
      <c r="I7" s="20">
        <v>15294543184</v>
      </c>
      <c r="J7" s="20">
        <v>37.78</v>
      </c>
      <c r="K7" s="20">
        <v>15196394945</v>
      </c>
      <c r="L7" s="20">
        <v>38.55</v>
      </c>
      <c r="M7" s="20">
        <v>98148239</v>
      </c>
      <c r="N7" s="21">
        <v>0.65</v>
      </c>
    </row>
    <row r="8" spans="1:14" ht="17.25" customHeight="1">
      <c r="A8" s="19" t="s">
        <v>73</v>
      </c>
      <c r="B8" s="20">
        <v>9640555810</v>
      </c>
      <c r="C8" s="20">
        <v>23.81</v>
      </c>
      <c r="D8" s="20">
        <v>8784836574</v>
      </c>
      <c r="E8" s="20">
        <v>22.28</v>
      </c>
      <c r="F8" s="20">
        <v>855719236</v>
      </c>
      <c r="G8" s="21">
        <v>9.74</v>
      </c>
      <c r="H8" s="19" t="s">
        <v>6</v>
      </c>
      <c r="I8" s="20">
        <v>8138472734</v>
      </c>
      <c r="J8" s="20">
        <v>20.1</v>
      </c>
      <c r="K8" s="20">
        <v>8029154947</v>
      </c>
      <c r="L8" s="20">
        <v>20.37</v>
      </c>
      <c r="M8" s="20">
        <v>109317787</v>
      </c>
      <c r="N8" s="21">
        <v>1.36</v>
      </c>
    </row>
    <row r="9" spans="1:14" ht="17.25" customHeight="1">
      <c r="A9" s="22" t="s">
        <v>7</v>
      </c>
      <c r="B9" s="23">
        <v>8749176079</v>
      </c>
      <c r="C9" s="23">
        <v>21.61</v>
      </c>
      <c r="D9" s="23">
        <v>7954858056</v>
      </c>
      <c r="E9" s="23">
        <v>20.18</v>
      </c>
      <c r="F9" s="23">
        <v>794318023</v>
      </c>
      <c r="G9" s="24">
        <v>9.99</v>
      </c>
      <c r="H9" s="22" t="s">
        <v>8</v>
      </c>
      <c r="I9" s="23">
        <v>7351700000</v>
      </c>
      <c r="J9" s="23">
        <v>18.16</v>
      </c>
      <c r="K9" s="23">
        <v>7351700000</v>
      </c>
      <c r="L9" s="23">
        <v>18.65</v>
      </c>
      <c r="M9" s="23">
        <v>0</v>
      </c>
      <c r="N9" s="24">
        <v>0</v>
      </c>
    </row>
    <row r="10" spans="1:14" ht="17.25" customHeight="1">
      <c r="A10" s="22" t="s">
        <v>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4">
        <v>0</v>
      </c>
      <c r="H10" s="22" t="s">
        <v>10</v>
      </c>
      <c r="I10" s="23">
        <v>581373714</v>
      </c>
      <c r="J10" s="23">
        <v>1.44</v>
      </c>
      <c r="K10" s="23">
        <v>580828568</v>
      </c>
      <c r="L10" s="23">
        <v>1.47</v>
      </c>
      <c r="M10" s="23">
        <v>545146</v>
      </c>
      <c r="N10" s="24">
        <v>0.09</v>
      </c>
    </row>
    <row r="11" spans="1:14" ht="17.25" customHeight="1">
      <c r="A11" s="22" t="s">
        <v>11</v>
      </c>
      <c r="B11" s="23">
        <v>741749680</v>
      </c>
      <c r="C11" s="23">
        <v>1.83</v>
      </c>
      <c r="D11" s="23">
        <v>670183341</v>
      </c>
      <c r="E11" s="23">
        <v>1.7</v>
      </c>
      <c r="F11" s="23">
        <v>71566339</v>
      </c>
      <c r="G11" s="24">
        <v>10.68</v>
      </c>
      <c r="H11" s="22" t="s">
        <v>12</v>
      </c>
      <c r="I11" s="23">
        <v>205399020</v>
      </c>
      <c r="J11" s="23">
        <v>0.51</v>
      </c>
      <c r="K11" s="23">
        <v>96626379</v>
      </c>
      <c r="L11" s="23">
        <v>0.25</v>
      </c>
      <c r="M11" s="23">
        <v>108772641</v>
      </c>
      <c r="N11" s="24">
        <v>112.57</v>
      </c>
    </row>
    <row r="12" spans="1:14" ht="17.25" customHeight="1">
      <c r="A12" s="22" t="s">
        <v>13</v>
      </c>
      <c r="B12" s="23">
        <v>74083128</v>
      </c>
      <c r="C12" s="23">
        <v>0.18</v>
      </c>
      <c r="D12" s="23">
        <v>79039653</v>
      </c>
      <c r="E12" s="23">
        <v>0.2</v>
      </c>
      <c r="F12" s="23">
        <v>-4956525</v>
      </c>
      <c r="G12" s="24">
        <v>6.27</v>
      </c>
      <c r="H12" s="22" t="s">
        <v>14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4">
        <v>0</v>
      </c>
    </row>
    <row r="13" spans="1:14" ht="17.25" customHeight="1">
      <c r="A13" s="22" t="s">
        <v>15</v>
      </c>
      <c r="B13" s="23">
        <v>69258094</v>
      </c>
      <c r="C13" s="23">
        <v>0.17</v>
      </c>
      <c r="D13" s="23">
        <v>74488283</v>
      </c>
      <c r="E13" s="23">
        <v>0.19</v>
      </c>
      <c r="F13" s="23">
        <v>-5230189</v>
      </c>
      <c r="G13" s="24">
        <v>7.02</v>
      </c>
      <c r="H13" s="19" t="s">
        <v>16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1">
        <v>0</v>
      </c>
    </row>
    <row r="14" spans="1:14" ht="17.25" customHeight="1">
      <c r="A14" s="22" t="s">
        <v>17</v>
      </c>
      <c r="B14" s="23">
        <v>6288829</v>
      </c>
      <c r="C14" s="23">
        <v>0.02</v>
      </c>
      <c r="D14" s="23">
        <v>6267241</v>
      </c>
      <c r="E14" s="23">
        <v>0.02</v>
      </c>
      <c r="F14" s="23">
        <v>21588</v>
      </c>
      <c r="G14" s="24">
        <v>0.34</v>
      </c>
      <c r="H14" s="22" t="s">
        <v>18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4">
        <v>0</v>
      </c>
    </row>
    <row r="15" spans="1:14" ht="27.75" customHeight="1">
      <c r="A15" s="19" t="s">
        <v>74</v>
      </c>
      <c r="B15" s="20">
        <v>16155551787</v>
      </c>
      <c r="C15" s="20">
        <v>39.91</v>
      </c>
      <c r="D15" s="20">
        <v>15899798887</v>
      </c>
      <c r="E15" s="20">
        <v>40.33</v>
      </c>
      <c r="F15" s="20">
        <v>255752900</v>
      </c>
      <c r="G15" s="21">
        <v>1.61</v>
      </c>
      <c r="H15" s="22" t="s">
        <v>19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4">
        <v>0</v>
      </c>
    </row>
    <row r="16" spans="1:14" ht="17.25" customHeight="1">
      <c r="A16" s="22" t="s">
        <v>20</v>
      </c>
      <c r="B16" s="23">
        <v>8707270415</v>
      </c>
      <c r="C16" s="23">
        <v>21.51</v>
      </c>
      <c r="D16" s="23">
        <v>8448447814</v>
      </c>
      <c r="E16" s="23">
        <v>21.43</v>
      </c>
      <c r="F16" s="23">
        <v>258822601</v>
      </c>
      <c r="G16" s="24">
        <v>3.06</v>
      </c>
      <c r="H16" s="19" t="s">
        <v>21</v>
      </c>
      <c r="I16" s="20">
        <v>7042557821</v>
      </c>
      <c r="J16" s="20">
        <v>17.4</v>
      </c>
      <c r="K16" s="20">
        <v>7046453958</v>
      </c>
      <c r="L16" s="20">
        <v>17.87</v>
      </c>
      <c r="M16" s="20">
        <v>-3896137</v>
      </c>
      <c r="N16" s="21">
        <v>0.06</v>
      </c>
    </row>
    <row r="17" spans="1:14" ht="17.25" customHeight="1">
      <c r="A17" s="22" t="s">
        <v>22</v>
      </c>
      <c r="B17" s="23">
        <v>7351700000</v>
      </c>
      <c r="C17" s="23">
        <v>18.16</v>
      </c>
      <c r="D17" s="23">
        <v>7351700000</v>
      </c>
      <c r="E17" s="23">
        <v>18.65</v>
      </c>
      <c r="F17" s="23">
        <v>0</v>
      </c>
      <c r="G17" s="24">
        <v>0</v>
      </c>
      <c r="H17" s="22" t="s">
        <v>23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4">
        <v>0</v>
      </c>
    </row>
    <row r="18" spans="1:14" ht="17.25" customHeight="1">
      <c r="A18" s="22" t="s">
        <v>24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4">
        <v>0</v>
      </c>
      <c r="H18" s="22" t="s">
        <v>25</v>
      </c>
      <c r="I18" s="23">
        <v>7042557821</v>
      </c>
      <c r="J18" s="23">
        <v>17.4</v>
      </c>
      <c r="K18" s="23">
        <v>7046453958</v>
      </c>
      <c r="L18" s="23">
        <v>17.87</v>
      </c>
      <c r="M18" s="23">
        <v>-3896137</v>
      </c>
      <c r="N18" s="24">
        <v>0.06</v>
      </c>
    </row>
    <row r="19" spans="1:14" ht="17.25" customHeight="1">
      <c r="A19" s="22" t="s">
        <v>26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4">
        <v>0</v>
      </c>
      <c r="H19" s="19" t="s">
        <v>27</v>
      </c>
      <c r="I19" s="20">
        <v>113512629</v>
      </c>
      <c r="J19" s="20">
        <v>0.28</v>
      </c>
      <c r="K19" s="20">
        <v>120786040</v>
      </c>
      <c r="L19" s="20">
        <v>0.31</v>
      </c>
      <c r="M19" s="20">
        <v>-7273411</v>
      </c>
      <c r="N19" s="21">
        <v>6.02</v>
      </c>
    </row>
    <row r="20" spans="1:14" ht="17.25" customHeight="1">
      <c r="A20" s="22" t="s">
        <v>28</v>
      </c>
      <c r="B20" s="23">
        <v>96581372</v>
      </c>
      <c r="C20" s="23">
        <v>0.24</v>
      </c>
      <c r="D20" s="23">
        <v>99651073</v>
      </c>
      <c r="E20" s="23">
        <v>0.25</v>
      </c>
      <c r="F20" s="23">
        <v>-3069701</v>
      </c>
      <c r="G20" s="24">
        <v>3.08</v>
      </c>
      <c r="H20" s="22" t="s">
        <v>29</v>
      </c>
      <c r="I20" s="23">
        <v>113512629</v>
      </c>
      <c r="J20" s="23">
        <v>0.28</v>
      </c>
      <c r="K20" s="23">
        <v>120786040</v>
      </c>
      <c r="L20" s="23">
        <v>0.31</v>
      </c>
      <c r="M20" s="23">
        <v>-7273411</v>
      </c>
      <c r="N20" s="24">
        <v>6.02</v>
      </c>
    </row>
    <row r="21" spans="1:14" ht="17.25" customHeight="1">
      <c r="A21" s="19" t="s">
        <v>30</v>
      </c>
      <c r="B21" s="20">
        <v>4145329767</v>
      </c>
      <c r="C21" s="20">
        <v>10.24</v>
      </c>
      <c r="D21" s="20">
        <v>4196710336</v>
      </c>
      <c r="E21" s="20">
        <v>10.65</v>
      </c>
      <c r="F21" s="20">
        <v>-51380569</v>
      </c>
      <c r="G21" s="21">
        <v>1.22</v>
      </c>
      <c r="H21" s="19" t="s">
        <v>31</v>
      </c>
      <c r="I21" s="20">
        <v>25188573833</v>
      </c>
      <c r="J21" s="20">
        <v>62.22</v>
      </c>
      <c r="K21" s="20">
        <v>24225713332</v>
      </c>
      <c r="L21" s="20">
        <v>61.45</v>
      </c>
      <c r="M21" s="20">
        <v>962860501</v>
      </c>
      <c r="N21" s="21">
        <v>3.97</v>
      </c>
    </row>
    <row r="22" spans="1:14" ht="17.25" customHeight="1">
      <c r="A22" s="22" t="s">
        <v>32</v>
      </c>
      <c r="B22" s="23">
        <v>2086272331</v>
      </c>
      <c r="C22" s="23">
        <v>5.15</v>
      </c>
      <c r="D22" s="23">
        <v>2081091929</v>
      </c>
      <c r="E22" s="23">
        <v>5.28</v>
      </c>
      <c r="F22" s="23">
        <v>5180402</v>
      </c>
      <c r="G22" s="24">
        <v>0.25</v>
      </c>
      <c r="H22" s="19" t="s">
        <v>33</v>
      </c>
      <c r="I22" s="20">
        <v>14296772145</v>
      </c>
      <c r="J22" s="20">
        <v>35.32</v>
      </c>
      <c r="K22" s="20">
        <v>14107492145</v>
      </c>
      <c r="L22" s="20">
        <v>35.79</v>
      </c>
      <c r="M22" s="20">
        <v>189280000</v>
      </c>
      <c r="N22" s="21">
        <v>1.34</v>
      </c>
    </row>
    <row r="23" spans="1:14" ht="17.25" customHeight="1">
      <c r="A23" s="22" t="s">
        <v>34</v>
      </c>
      <c r="B23" s="23">
        <v>224480225</v>
      </c>
      <c r="C23" s="23">
        <v>0.55</v>
      </c>
      <c r="D23" s="23">
        <v>246642650</v>
      </c>
      <c r="E23" s="23">
        <v>0.63</v>
      </c>
      <c r="F23" s="23">
        <v>-22162425</v>
      </c>
      <c r="G23" s="24">
        <v>8.99</v>
      </c>
      <c r="H23" s="22" t="s">
        <v>35</v>
      </c>
      <c r="I23" s="23">
        <v>14296772145</v>
      </c>
      <c r="J23" s="23">
        <v>35.32</v>
      </c>
      <c r="K23" s="23">
        <v>14107492145</v>
      </c>
      <c r="L23" s="23">
        <v>35.79</v>
      </c>
      <c r="M23" s="23">
        <v>189280000</v>
      </c>
      <c r="N23" s="24">
        <v>1.34</v>
      </c>
    </row>
    <row r="24" spans="1:14" ht="17.25" customHeight="1">
      <c r="A24" s="22" t="s">
        <v>36</v>
      </c>
      <c r="B24" s="23">
        <v>1685727562</v>
      </c>
      <c r="C24" s="23">
        <v>4.16</v>
      </c>
      <c r="D24" s="23">
        <v>1692533704</v>
      </c>
      <c r="E24" s="23">
        <v>4.29</v>
      </c>
      <c r="F24" s="23">
        <v>-6806142</v>
      </c>
      <c r="G24" s="24">
        <v>0.4</v>
      </c>
      <c r="H24" s="19" t="s">
        <v>37</v>
      </c>
      <c r="I24" s="20">
        <v>1363132721</v>
      </c>
      <c r="J24" s="20">
        <v>3.37</v>
      </c>
      <c r="K24" s="20">
        <v>1547826308</v>
      </c>
      <c r="L24" s="20">
        <v>3.93</v>
      </c>
      <c r="M24" s="20">
        <v>-184693587</v>
      </c>
      <c r="N24" s="21">
        <v>11.93</v>
      </c>
    </row>
    <row r="25" spans="1:14" ht="17.25" customHeight="1">
      <c r="A25" s="22" t="s">
        <v>38</v>
      </c>
      <c r="B25" s="23">
        <v>92704936</v>
      </c>
      <c r="C25" s="23">
        <v>0.23</v>
      </c>
      <c r="D25" s="23">
        <v>90505190</v>
      </c>
      <c r="E25" s="23">
        <v>0.23</v>
      </c>
      <c r="F25" s="23">
        <v>2199746</v>
      </c>
      <c r="G25" s="24">
        <v>2.43</v>
      </c>
      <c r="H25" s="22" t="s">
        <v>39</v>
      </c>
      <c r="I25" s="23">
        <v>1363132721</v>
      </c>
      <c r="J25" s="23">
        <v>3.37</v>
      </c>
      <c r="K25" s="23">
        <v>1358546308</v>
      </c>
      <c r="L25" s="23">
        <v>3.45</v>
      </c>
      <c r="M25" s="23">
        <v>4586413</v>
      </c>
      <c r="N25" s="24">
        <v>0.34</v>
      </c>
    </row>
    <row r="26" spans="1:14" ht="17.25" customHeight="1">
      <c r="A26" s="22" t="s">
        <v>40</v>
      </c>
      <c r="B26" s="23">
        <v>21227942</v>
      </c>
      <c r="C26" s="23">
        <v>0.05</v>
      </c>
      <c r="D26" s="23">
        <v>24342192</v>
      </c>
      <c r="E26" s="23">
        <v>0.06</v>
      </c>
      <c r="F26" s="23">
        <v>-3114250</v>
      </c>
      <c r="G26" s="24">
        <v>12.79</v>
      </c>
      <c r="H26" s="22" t="s">
        <v>41</v>
      </c>
      <c r="I26" s="23">
        <v>0</v>
      </c>
      <c r="J26" s="23">
        <v>0</v>
      </c>
      <c r="K26" s="23">
        <v>189280000</v>
      </c>
      <c r="L26" s="23">
        <v>0.48</v>
      </c>
      <c r="M26" s="23">
        <v>-189280000</v>
      </c>
      <c r="N26" s="24">
        <v>100</v>
      </c>
    </row>
    <row r="27" spans="1:14" ht="17.25" customHeight="1">
      <c r="A27" s="22" t="s">
        <v>42</v>
      </c>
      <c r="B27" s="23">
        <v>34916771</v>
      </c>
      <c r="C27" s="23">
        <v>0.09</v>
      </c>
      <c r="D27" s="23">
        <v>30841389</v>
      </c>
      <c r="E27" s="23">
        <v>0.08</v>
      </c>
      <c r="F27" s="23">
        <v>4075382</v>
      </c>
      <c r="G27" s="24">
        <v>13.21</v>
      </c>
      <c r="H27" s="19" t="s">
        <v>43</v>
      </c>
      <c r="I27" s="20">
        <v>4238480555</v>
      </c>
      <c r="J27" s="20">
        <v>10.47</v>
      </c>
      <c r="K27" s="20">
        <v>3258626394</v>
      </c>
      <c r="L27" s="20">
        <v>8.27</v>
      </c>
      <c r="M27" s="20">
        <v>979854161</v>
      </c>
      <c r="N27" s="21">
        <v>30.07</v>
      </c>
    </row>
    <row r="28" spans="1:14" ht="17.25" customHeight="1">
      <c r="A28" s="22" t="s">
        <v>44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4">
        <v>0</v>
      </c>
      <c r="H28" s="22" t="s">
        <v>45</v>
      </c>
      <c r="I28" s="23">
        <v>4238480555</v>
      </c>
      <c r="J28" s="23">
        <v>10.47</v>
      </c>
      <c r="K28" s="23">
        <v>3258626394</v>
      </c>
      <c r="L28" s="23">
        <v>8.27</v>
      </c>
      <c r="M28" s="23">
        <v>979854161</v>
      </c>
      <c r="N28" s="24">
        <v>30.07</v>
      </c>
    </row>
    <row r="29" spans="1:14" ht="17.25" customHeight="1">
      <c r="A29" s="22" t="s">
        <v>46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4">
        <v>0</v>
      </c>
      <c r="H29" s="22" t="s">
        <v>47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4">
        <v>0</v>
      </c>
    </row>
    <row r="30" spans="1:14" ht="17.25" customHeight="1">
      <c r="A30" s="22" t="s">
        <v>48</v>
      </c>
      <c r="B30" s="23">
        <v>0</v>
      </c>
      <c r="C30" s="23">
        <v>0</v>
      </c>
      <c r="D30" s="23">
        <v>30753282</v>
      </c>
      <c r="E30" s="23">
        <v>0.08</v>
      </c>
      <c r="F30" s="23">
        <v>-30753282</v>
      </c>
      <c r="G30" s="24">
        <v>100</v>
      </c>
      <c r="H30" s="19" t="s">
        <v>49</v>
      </c>
      <c r="I30" s="20">
        <v>5290188412</v>
      </c>
      <c r="J30" s="20">
        <v>13.07</v>
      </c>
      <c r="K30" s="20">
        <v>5311768485</v>
      </c>
      <c r="L30" s="20">
        <v>13.47</v>
      </c>
      <c r="M30" s="20">
        <v>-21580073</v>
      </c>
      <c r="N30" s="21">
        <v>0.41</v>
      </c>
    </row>
    <row r="31" spans="1:14" ht="17.25" customHeight="1">
      <c r="A31" s="19" t="s">
        <v>50</v>
      </c>
      <c r="B31" s="20">
        <v>21463249</v>
      </c>
      <c r="C31" s="20">
        <v>0.05</v>
      </c>
      <c r="D31" s="20">
        <v>29237516</v>
      </c>
      <c r="E31" s="20">
        <v>0.07</v>
      </c>
      <c r="F31" s="20">
        <v>-7774267</v>
      </c>
      <c r="G31" s="21">
        <v>26.59</v>
      </c>
      <c r="H31" s="22" t="s">
        <v>51</v>
      </c>
      <c r="I31" s="23">
        <v>51619714</v>
      </c>
      <c r="J31" s="23">
        <v>0.13</v>
      </c>
      <c r="K31" s="23">
        <v>50266374</v>
      </c>
      <c r="L31" s="23">
        <v>0.13</v>
      </c>
      <c r="M31" s="23">
        <v>1353340</v>
      </c>
      <c r="N31" s="24">
        <v>2.69</v>
      </c>
    </row>
    <row r="32" spans="1:14" ht="17.25" customHeight="1">
      <c r="A32" s="22" t="s">
        <v>52</v>
      </c>
      <c r="B32" s="23">
        <v>17048516</v>
      </c>
      <c r="C32" s="23">
        <v>0.04</v>
      </c>
      <c r="D32" s="23">
        <v>22075952</v>
      </c>
      <c r="E32" s="23">
        <v>0.06</v>
      </c>
      <c r="F32" s="23">
        <v>-5027436</v>
      </c>
      <c r="G32" s="24">
        <v>22.77</v>
      </c>
      <c r="H32" s="22" t="s">
        <v>53</v>
      </c>
      <c r="I32" s="23">
        <v>-227213</v>
      </c>
      <c r="J32" s="23">
        <v>0</v>
      </c>
      <c r="K32" s="23">
        <v>-50132</v>
      </c>
      <c r="L32" s="23">
        <v>0</v>
      </c>
      <c r="M32" s="23">
        <v>-177081</v>
      </c>
      <c r="N32" s="24">
        <v>353.23</v>
      </c>
    </row>
    <row r="33" spans="1:14" ht="27.75" customHeight="1">
      <c r="A33" s="22" t="s">
        <v>54</v>
      </c>
      <c r="B33" s="23">
        <v>522549</v>
      </c>
      <c r="C33" s="23">
        <v>0</v>
      </c>
      <c r="D33" s="23">
        <v>2464108</v>
      </c>
      <c r="E33" s="23">
        <v>0.01</v>
      </c>
      <c r="F33" s="23">
        <v>-1941559</v>
      </c>
      <c r="G33" s="24">
        <v>78.79</v>
      </c>
      <c r="H33" s="22" t="s">
        <v>75</v>
      </c>
      <c r="I33" s="23">
        <v>-82015334</v>
      </c>
      <c r="J33" s="23">
        <v>-0.2</v>
      </c>
      <c r="K33" s="23">
        <v>-64737532</v>
      </c>
      <c r="L33" s="23">
        <v>-0.16</v>
      </c>
      <c r="M33" s="23">
        <v>-17277802</v>
      </c>
      <c r="N33" s="24">
        <v>26.69</v>
      </c>
    </row>
    <row r="34" spans="1:14" ht="17.25" customHeight="1">
      <c r="A34" s="22" t="s">
        <v>55</v>
      </c>
      <c r="B34" s="23">
        <v>3892184</v>
      </c>
      <c r="C34" s="23">
        <v>0.01</v>
      </c>
      <c r="D34" s="23">
        <v>4697456</v>
      </c>
      <c r="E34" s="23">
        <v>0.01</v>
      </c>
      <c r="F34" s="23">
        <v>-805272</v>
      </c>
      <c r="G34" s="24">
        <v>17.14</v>
      </c>
      <c r="H34" s="22" t="s">
        <v>56</v>
      </c>
      <c r="I34" s="23">
        <v>5320811245</v>
      </c>
      <c r="J34" s="23">
        <v>13.14</v>
      </c>
      <c r="K34" s="23">
        <v>5326289775</v>
      </c>
      <c r="L34" s="23">
        <v>13.51</v>
      </c>
      <c r="M34" s="23">
        <v>-5478530</v>
      </c>
      <c r="N34" s="24">
        <v>0.1</v>
      </c>
    </row>
    <row r="35" spans="1:14" ht="17.25" customHeight="1">
      <c r="A35" s="19" t="s">
        <v>57</v>
      </c>
      <c r="B35" s="20">
        <v>3126893</v>
      </c>
      <c r="C35" s="20">
        <v>0.01</v>
      </c>
      <c r="D35" s="20">
        <v>2585318</v>
      </c>
      <c r="E35" s="20">
        <v>0.01</v>
      </c>
      <c r="F35" s="20">
        <v>541575</v>
      </c>
      <c r="G35" s="21">
        <v>20.95</v>
      </c>
      <c r="H35" s="25"/>
      <c r="I35" s="23"/>
      <c r="J35" s="23"/>
      <c r="K35" s="23"/>
      <c r="L35" s="23"/>
      <c r="M35" s="23"/>
      <c r="N35" s="24"/>
    </row>
    <row r="36" spans="1:14" ht="17.25" customHeight="1">
      <c r="A36" s="22" t="s">
        <v>58</v>
      </c>
      <c r="B36" s="23">
        <v>3126893</v>
      </c>
      <c r="C36" s="23">
        <v>0.01</v>
      </c>
      <c r="D36" s="23">
        <v>2585318</v>
      </c>
      <c r="E36" s="23">
        <v>0.01</v>
      </c>
      <c r="F36" s="23">
        <v>541575</v>
      </c>
      <c r="G36" s="24">
        <v>20.95</v>
      </c>
      <c r="H36" s="25"/>
      <c r="I36" s="23"/>
      <c r="J36" s="23"/>
      <c r="K36" s="23"/>
      <c r="L36" s="23"/>
      <c r="M36" s="23"/>
      <c r="N36" s="24"/>
    </row>
    <row r="37" spans="1:14" ht="17.25" customHeight="1">
      <c r="A37" s="19" t="s">
        <v>59</v>
      </c>
      <c r="B37" s="20">
        <v>685477</v>
      </c>
      <c r="C37" s="20">
        <v>0</v>
      </c>
      <c r="D37" s="20">
        <v>1056770</v>
      </c>
      <c r="E37" s="20">
        <v>0</v>
      </c>
      <c r="F37" s="20">
        <v>-371293</v>
      </c>
      <c r="G37" s="21">
        <v>35.13</v>
      </c>
      <c r="H37" s="25"/>
      <c r="I37" s="23"/>
      <c r="J37" s="23"/>
      <c r="K37" s="23"/>
      <c r="L37" s="23"/>
      <c r="M37" s="23"/>
      <c r="N37" s="24"/>
    </row>
    <row r="38" spans="1:14" ht="17.25" customHeight="1">
      <c r="A38" s="22" t="s">
        <v>60</v>
      </c>
      <c r="B38" s="23">
        <v>685477</v>
      </c>
      <c r="C38" s="23">
        <v>0</v>
      </c>
      <c r="D38" s="23">
        <v>1056770</v>
      </c>
      <c r="E38" s="23">
        <v>0</v>
      </c>
      <c r="F38" s="23">
        <v>-371293</v>
      </c>
      <c r="G38" s="24">
        <v>35.13</v>
      </c>
      <c r="H38" s="25"/>
      <c r="I38" s="23"/>
      <c r="J38" s="23"/>
      <c r="K38" s="23"/>
      <c r="L38" s="23"/>
      <c r="M38" s="23"/>
      <c r="N38" s="24"/>
    </row>
    <row r="39" spans="1:14" ht="17.25" customHeight="1">
      <c r="A39" s="19" t="s">
        <v>61</v>
      </c>
      <c r="B39" s="20">
        <v>10516404034</v>
      </c>
      <c r="C39" s="20">
        <v>25.98</v>
      </c>
      <c r="D39" s="20">
        <v>10507882876</v>
      </c>
      <c r="E39" s="20">
        <v>26.65</v>
      </c>
      <c r="F39" s="20">
        <v>8521158</v>
      </c>
      <c r="G39" s="21">
        <v>0.08</v>
      </c>
      <c r="H39" s="25"/>
      <c r="I39" s="23"/>
      <c r="J39" s="23"/>
      <c r="K39" s="23"/>
      <c r="L39" s="23"/>
      <c r="M39" s="23"/>
      <c r="N39" s="24"/>
    </row>
    <row r="40" spans="1:14" ht="17.25" customHeight="1">
      <c r="A40" s="22" t="s">
        <v>62</v>
      </c>
      <c r="B40" s="23">
        <v>3768264923</v>
      </c>
      <c r="C40" s="23">
        <v>9.31</v>
      </c>
      <c r="D40" s="23">
        <v>3783382419</v>
      </c>
      <c r="E40" s="23">
        <v>9.6</v>
      </c>
      <c r="F40" s="23">
        <v>-15117496</v>
      </c>
      <c r="G40" s="24">
        <v>0.4</v>
      </c>
      <c r="H40" s="25"/>
      <c r="I40" s="23"/>
      <c r="J40" s="23"/>
      <c r="K40" s="23"/>
      <c r="L40" s="23"/>
      <c r="M40" s="23"/>
      <c r="N40" s="24"/>
    </row>
    <row r="41" spans="1:14" ht="17.25" customHeight="1">
      <c r="A41" s="22" t="s">
        <v>63</v>
      </c>
      <c r="B41" s="23">
        <v>6748139111</v>
      </c>
      <c r="C41" s="23">
        <v>16.67</v>
      </c>
      <c r="D41" s="23">
        <v>6724500457</v>
      </c>
      <c r="E41" s="23">
        <v>17.06</v>
      </c>
      <c r="F41" s="23">
        <v>23638654</v>
      </c>
      <c r="G41" s="24">
        <v>0.35</v>
      </c>
      <c r="H41" s="25"/>
      <c r="I41" s="23"/>
      <c r="J41" s="23"/>
      <c r="K41" s="23"/>
      <c r="L41" s="23"/>
      <c r="M41" s="23"/>
      <c r="N41" s="24"/>
    </row>
    <row r="42" spans="1:14" ht="17.25" customHeight="1">
      <c r="A42" s="22" t="s">
        <v>64</v>
      </c>
      <c r="B42" s="23">
        <v>0</v>
      </c>
      <c r="C42" s="23">
        <v>0</v>
      </c>
      <c r="D42" s="23">
        <v>0</v>
      </c>
      <c r="E42" s="23">
        <v>0</v>
      </c>
      <c r="F42" s="23">
        <v>0</v>
      </c>
      <c r="G42" s="24">
        <v>0</v>
      </c>
      <c r="H42" s="25"/>
      <c r="I42" s="23"/>
      <c r="J42" s="23"/>
      <c r="K42" s="23"/>
      <c r="L42" s="23"/>
      <c r="M42" s="23"/>
      <c r="N42" s="24"/>
    </row>
    <row r="43" spans="1:14" ht="17.25" customHeight="1">
      <c r="A43" s="22" t="s">
        <v>65</v>
      </c>
      <c r="B43" s="23">
        <v>0</v>
      </c>
      <c r="C43" s="23">
        <v>0</v>
      </c>
      <c r="D43" s="23">
        <v>0</v>
      </c>
      <c r="E43" s="23">
        <v>0</v>
      </c>
      <c r="F43" s="23">
        <v>0</v>
      </c>
      <c r="G43" s="24">
        <v>0</v>
      </c>
      <c r="H43" s="25"/>
      <c r="I43" s="23"/>
      <c r="J43" s="23"/>
      <c r="K43" s="23"/>
      <c r="L43" s="23"/>
      <c r="M43" s="23"/>
      <c r="N43" s="24"/>
    </row>
    <row r="44" spans="1:14" ht="17.25" customHeight="1">
      <c r="A44" s="26" t="s">
        <v>76</v>
      </c>
      <c r="B44" s="27">
        <f aca="true" t="shared" si="0" ref="B44:G44">B7</f>
        <v>40483117017</v>
      </c>
      <c r="C44" s="27">
        <f t="shared" si="0"/>
        <v>100</v>
      </c>
      <c r="D44" s="27">
        <f t="shared" si="0"/>
        <v>39422108277</v>
      </c>
      <c r="E44" s="27">
        <f t="shared" si="0"/>
        <v>100</v>
      </c>
      <c r="F44" s="27">
        <f t="shared" si="0"/>
        <v>1061008740</v>
      </c>
      <c r="G44" s="28">
        <f t="shared" si="0"/>
        <v>2.69</v>
      </c>
      <c r="H44" s="26" t="s">
        <v>76</v>
      </c>
      <c r="I44" s="27">
        <f>I7+I21</f>
        <v>40483117017</v>
      </c>
      <c r="J44" s="27">
        <f>ROUND(I44/I44*100,2)</f>
        <v>100</v>
      </c>
      <c r="K44" s="27">
        <f>K7+K21</f>
        <v>39422108277</v>
      </c>
      <c r="L44" s="27">
        <f>ROUND(K44/K44*100,2)</f>
        <v>100</v>
      </c>
      <c r="M44" s="27">
        <f>M7+M21</f>
        <v>1061008740</v>
      </c>
      <c r="N44" s="28">
        <f>ABS(ROUND(M44/K44*100,2))</f>
        <v>2.69</v>
      </c>
    </row>
    <row r="45" spans="1:14" s="33" customFormat="1" ht="38.25" customHeight="1">
      <c r="A45" s="29" t="s">
        <v>77</v>
      </c>
      <c r="B45" s="30"/>
      <c r="C45" s="30"/>
      <c r="D45" s="30"/>
      <c r="E45" s="30"/>
      <c r="F45" s="30"/>
      <c r="G45" s="30"/>
      <c r="H45" s="31"/>
      <c r="I45" s="32"/>
      <c r="J45" s="32"/>
      <c r="K45" s="32"/>
      <c r="L45" s="32"/>
      <c r="M45" s="32"/>
      <c r="N45" s="32"/>
    </row>
    <row r="46" spans="1:7" ht="42" customHeight="1">
      <c r="A46" s="34"/>
      <c r="B46" s="35"/>
      <c r="C46" s="35"/>
      <c r="D46" s="35"/>
      <c r="E46" s="35"/>
      <c r="F46" s="35"/>
      <c r="G46" s="35"/>
    </row>
  </sheetData>
  <sheetProtection/>
  <mergeCells count="14">
    <mergeCell ref="M4:N5"/>
    <mergeCell ref="A1:G1"/>
    <mergeCell ref="H1:N1"/>
    <mergeCell ref="A2:G2"/>
    <mergeCell ref="H2:N2"/>
    <mergeCell ref="F4:G5"/>
    <mergeCell ref="A4:A6"/>
    <mergeCell ref="D4:E5"/>
    <mergeCell ref="B4:C5"/>
    <mergeCell ref="H4:H6"/>
    <mergeCell ref="A45:G45"/>
    <mergeCell ref="A46:G46"/>
    <mergeCell ref="I4:J5"/>
    <mergeCell ref="K4:L5"/>
  </mergeCells>
  <printOptions horizontalCentered="1"/>
  <pageMargins left="0.3937007874015748" right="0.3937007874015748" top="0.5905511811023623" bottom="0.1968503937007874" header="0.5118110236220472" footer="0.5118110236220472"/>
  <pageSetup firstPageNumber="1" useFirstPageNumber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2012-04-27T08:25:55Z</dcterms:created>
  <dcterms:modified xsi:type="dcterms:W3CDTF">2012-04-27T08:28:29Z</dcterms:modified>
  <cp:category/>
  <cp:version/>
  <cp:contentType/>
  <cp:contentStatus/>
</cp:coreProperties>
</file>