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35" windowHeight="7545" activeTab="0"/>
  </bookViews>
  <sheets>
    <sheet name="積欠工資墊償基金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<sst xmlns="http://schemas.openxmlformats.org/spreadsheetml/2006/main" count="34" uniqueCount="32">
  <si>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收支餘絀結算表</t>
  </si>
  <si>
    <t>單位：新臺幣元</t>
  </si>
  <si>
    <t>科　　　　目</t>
  </si>
  <si>
    <t>％</t>
  </si>
  <si>
    <t>金　　　　額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</si>
  <si>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</si>
  <si>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</si>
  <si>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</si>
  <si>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  總收入</t>
  </si>
  <si>
    <t xml:space="preserve">  總支出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</si>
  <si>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Times New Roman"/>
        <family val="1"/>
      </rPr>
      <t xml:space="preserve"> </t>
    </r>
    <r>
      <rPr>
        <b/>
        <sz val="11"/>
        <rFont val="新細明體"/>
        <family val="1"/>
      </rPr>
      <t>─）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</si>
  <si>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</si>
  <si>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科　　　　目</t>
  </si>
  <si>
    <t>金　　　　額</t>
  </si>
  <si>
    <t>％</t>
  </si>
  <si>
    <t>科　　目</t>
  </si>
  <si>
    <t>資　 　　產</t>
  </si>
  <si>
    <t>合　 　　計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</si>
  <si>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</si>
  <si>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比較增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</si>
  <si>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</si>
  <si>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淨值</t>
  </si>
  <si>
    <r>
      <t>負　</t>
    </r>
    <r>
      <rPr>
        <b/>
        <sz val="10"/>
        <color indexed="8"/>
        <rFont val="細明體"/>
        <family val="3"/>
      </rPr>
      <t>債</t>
    </r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</si>
  <si>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</si>
  <si>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積欠工資墊償基金</t>
  </si>
  <si>
    <t>流動資產</t>
  </si>
  <si>
    <t>長期投資</t>
  </si>
  <si>
    <t>固定資產</t>
  </si>
  <si>
    <t>無形資產</t>
  </si>
  <si>
    <t>其他資產</t>
  </si>
  <si>
    <t xml:space="preserve"> 流動負債</t>
  </si>
  <si>
    <t xml:space="preserve"> 累積餘絀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</si>
</sst>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</numFmts>
  <fonts count="19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75">
    <xf numFmtId="0" fontId="0" fillId="0" borderId="0" xfId="0" applyAlignment="1">
      <alignment vertical="center"/>
    </xf>
    <xf numFmtId="0" fontId="3" fillId="0" borderId="1" xfId="0" applyFont="1" applyBorder="1" applyAlignment="1" applyProtection="1">
      <alignment horizontal="center" vertical="center"/>
      <protection/>
    </xf>
    <xf numFmtId="0" fontId="11" fillId="0" borderId="2" xfId="0" applyFont="1" applyBorder="1" applyAlignment="1" applyProtection="1">
      <alignment horizontal="center" vertical="center"/>
      <protection/>
    </xf>
    <xf numFmtId="176" fontId="7" fillId="0" borderId="3" xfId="0" applyNumberFormat="1" applyFont="1" applyBorder="1" applyAlignment="1" applyProtection="1">
      <alignment horizontal="center" vertical="center"/>
      <protection/>
    </xf>
    <xf numFmtId="176" fontId="15" fillId="0" borderId="3" xfId="0" applyNumberFormat="1" applyFont="1" applyBorder="1" applyAlignment="1" applyProtection="1">
      <alignment horizontal="center" vertical="center"/>
      <protection/>
    </xf>
    <xf numFmtId="176" fontId="7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5" xfId="0" applyFont="1" applyBorder="1" applyAlignment="1" applyProtection="1">
      <alignment horizontal="distributed" vertical="center" indent="1"/>
      <protection/>
    </xf>
    <xf numFmtId="0" fontId="12" fillId="0" borderId="6" xfId="0" applyFont="1" applyBorder="1" applyAlignment="1" applyProtection="1">
      <alignment horizontal="distributed" vertical="center" indent="1"/>
      <protection/>
    </xf>
    <xf numFmtId="0" fontId="14" fillId="0" borderId="5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16" fillId="0" borderId="3" xfId="0" applyFont="1" applyBorder="1" applyAlignment="1" applyProtection="1" quotePrefix="1">
      <alignment horizontal="left" vertical="center"/>
      <protection locked="0"/>
    </xf>
    <xf numFmtId="176" fontId="15" fillId="0" borderId="3" xfId="0" applyNumberFormat="1" applyFont="1" applyBorder="1" applyAlignment="1" applyProtection="1">
      <alignment horizontal="center" vertical="center"/>
      <protection locked="0"/>
    </xf>
    <xf numFmtId="176" fontId="15" fillId="0" borderId="5" xfId="0" applyNumberFormat="1" applyFont="1" applyBorder="1" applyAlignment="1" applyProtection="1">
      <alignment horizontal="center" vertical="center"/>
      <protection locked="0"/>
    </xf>
    <xf numFmtId="176" fontId="15" fillId="0" borderId="3" xfId="0" applyNumberFormat="1" applyFont="1" applyBorder="1" applyAlignment="1" applyProtection="1">
      <alignment horizontal="center" vertical="center"/>
      <protection/>
    </xf>
    <xf numFmtId="176" fontId="15" fillId="0" borderId="5" xfId="0" applyNumberFormat="1" applyFont="1" applyBorder="1" applyAlignment="1" applyProtection="1">
      <alignment horizontal="center" vertical="center"/>
      <protection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left" vertical="center"/>
      <protection locked="0"/>
    </xf>
    <xf numFmtId="0" fontId="16" fillId="0" borderId="5" xfId="0" applyFont="1" applyBorder="1" applyAlignment="1" applyProtection="1">
      <alignment horizontal="left" vertical="center"/>
      <protection locked="0"/>
    </xf>
    <xf numFmtId="0" fontId="13" fillId="0" borderId="3" xfId="0" applyFont="1" applyBorder="1" applyAlignment="1" applyProtection="1">
      <alignment horizontal="distributed" vertical="center" indent="1"/>
      <protection/>
    </xf>
    <xf numFmtId="0" fontId="13" fillId="0" borderId="5" xfId="0" applyFont="1" applyBorder="1" applyAlignment="1" applyProtection="1">
      <alignment horizontal="distributed" vertical="center" indent="1"/>
      <protection/>
    </xf>
    <xf numFmtId="176" fontId="7" fillId="0" borderId="3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176" fontId="7" fillId="0" borderId="7" xfId="0" applyNumberFormat="1" applyFont="1" applyBorder="1" applyAlignment="1" applyProtection="1">
      <alignment horizontal="center" vertical="center"/>
      <protection/>
    </xf>
    <xf numFmtId="176" fontId="7" fillId="0" borderId="8" xfId="0" applyNumberFormat="1" applyFont="1" applyBorder="1" applyAlignment="1" applyProtection="1">
      <alignment horizontal="center" vertical="center"/>
      <protection/>
    </xf>
    <xf numFmtId="0" fontId="11" fillId="0" borderId="2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right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3" fillId="0" borderId="7" xfId="0" applyFont="1" applyBorder="1" applyAlignment="1" applyProtection="1">
      <alignment horizontal="distributed" vertical="center" indent="1"/>
      <protection/>
    </xf>
    <xf numFmtId="0" fontId="13" fillId="0" borderId="8" xfId="0" applyFont="1" applyBorder="1" applyAlignment="1" applyProtection="1">
      <alignment horizontal="distributed" vertical="center" indent="1"/>
      <protection/>
    </xf>
    <xf numFmtId="178" fontId="7" fillId="0" borderId="3" xfId="0" applyNumberFormat="1" applyFont="1" applyBorder="1" applyAlignment="1" applyProtection="1">
      <alignment horizontal="right" vertical="center" indent="1" readingOrder="2"/>
      <protection/>
    </xf>
    <xf numFmtId="178" fontId="7" fillId="0" borderId="0" xfId="0" applyNumberFormat="1" applyFont="1" applyBorder="1" applyAlignment="1" applyProtection="1">
      <alignment horizontal="right" vertical="center" indent="1" readingOrder="2"/>
      <protection/>
    </xf>
    <xf numFmtId="176" fontId="7" fillId="0" borderId="4" xfId="0" applyNumberFormat="1" applyFont="1" applyBorder="1" applyAlignment="1" applyProtection="1">
      <alignment horizontal="center" vertical="center"/>
      <protection/>
    </xf>
    <xf numFmtId="176" fontId="7" fillId="0" borderId="6" xfId="0" applyNumberFormat="1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distributed" vertical="center" indent="1"/>
      <protection/>
    </xf>
    <xf numFmtId="0" fontId="13" fillId="0" borderId="6" xfId="0" applyFont="1" applyBorder="1" applyAlignment="1" applyProtection="1">
      <alignment horizontal="distributed" vertical="center" indent="1"/>
      <protection/>
    </xf>
    <xf numFmtId="178" fontId="7" fillId="0" borderId="4" xfId="0" applyNumberFormat="1" applyFont="1" applyBorder="1" applyAlignment="1" applyProtection="1">
      <alignment horizontal="right" vertical="center" indent="1" readingOrder="2"/>
      <protection/>
    </xf>
    <xf numFmtId="178" fontId="7" fillId="0" borderId="9" xfId="0" applyNumberFormat="1" applyFont="1" applyBorder="1" applyAlignment="1" applyProtection="1">
      <alignment horizontal="right" vertical="center" indent="1" readingOrder="2"/>
      <protection/>
    </xf>
    <xf numFmtId="176" fontId="7" fillId="0" borderId="11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182" fontId="7" fillId="0" borderId="7" xfId="0" applyNumberFormat="1" applyFont="1" applyBorder="1" applyAlignment="1" applyProtection="1">
      <alignment horizontal="center" vertical="center"/>
      <protection/>
    </xf>
    <xf numFmtId="182" fontId="7" fillId="0" borderId="8" xfId="0" applyNumberFormat="1" applyFont="1" applyBorder="1" applyAlignment="1" applyProtection="1">
      <alignment horizontal="center" vertical="center"/>
      <protection/>
    </xf>
    <xf numFmtId="176" fontId="7" fillId="0" borderId="7" xfId="0" applyNumberFormat="1" applyFont="1" applyBorder="1" applyAlignment="1" applyProtection="1">
      <alignment horizontal="center" vertical="center"/>
      <protection locked="0"/>
    </xf>
    <xf numFmtId="176" fontId="7" fillId="0" borderId="8" xfId="0" applyNumberFormat="1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178" fontId="7" fillId="0" borderId="7" xfId="0" applyNumberFormat="1" applyFont="1" applyBorder="1" applyAlignment="1" applyProtection="1">
      <alignment horizontal="right" vertical="center" indent="1" readingOrder="2"/>
      <protection/>
    </xf>
    <xf numFmtId="178" fontId="7" fillId="0" borderId="11" xfId="0" applyNumberFormat="1" applyFont="1" applyBorder="1" applyAlignment="1" applyProtection="1">
      <alignment horizontal="right" vertical="center" indent="1" readingOrder="2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5" xfId="0" applyFont="1" applyBorder="1" applyAlignment="1" applyProtection="1">
      <alignment horizontal="left" vertical="center"/>
      <protection/>
    </xf>
    <xf numFmtId="0" fontId="8" fillId="0" borderId="9" xfId="0" applyFont="1" applyBorder="1" applyAlignment="1" applyProtection="1">
      <alignment horizontal="left" vertical="center"/>
      <protection/>
    </xf>
    <xf numFmtId="0" fontId="5" fillId="0" borderId="6" xfId="0" applyFont="1" applyBorder="1" applyAlignment="1" applyProtection="1">
      <alignment horizontal="left" vertical="center"/>
      <protection/>
    </xf>
    <xf numFmtId="182" fontId="7" fillId="0" borderId="3" xfId="0" applyNumberFormat="1" applyFont="1" applyBorder="1" applyAlignment="1" applyProtection="1">
      <alignment horizontal="center" vertical="center"/>
      <protection/>
    </xf>
    <xf numFmtId="182" fontId="7" fillId="0" borderId="5" xfId="0" applyNumberFormat="1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176" fontId="7" fillId="0" borderId="3" xfId="0" applyNumberFormat="1" applyFont="1" applyBorder="1" applyAlignment="1" applyProtection="1">
      <alignment horizontal="center" vertical="center"/>
      <protection locked="0"/>
    </xf>
    <xf numFmtId="176" fontId="7" fillId="0" borderId="5" xfId="0" applyNumberFormat="1" applyFont="1" applyBorder="1" applyAlignment="1" applyProtection="1">
      <alignment horizontal="center" vertical="center"/>
      <protection locked="0"/>
    </xf>
    <xf numFmtId="182" fontId="7" fillId="0" borderId="4" xfId="0" applyNumberFormat="1" applyFont="1" applyBorder="1" applyAlignment="1" applyProtection="1">
      <alignment horizontal="center" vertical="center"/>
      <protection/>
    </xf>
    <xf numFmtId="182" fontId="7" fillId="0" borderId="6" xfId="0" applyNumberFormat="1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8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9" xfId="0" applyFont="1" applyBorder="1" applyAlignment="1" applyProtection="1">
      <alignment horizontal="left" vertical="center"/>
      <protection locked="0"/>
    </xf>
    <xf numFmtId="176" fontId="7" fillId="0" borderId="9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F28" sqref="F28:G28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9.875" style="0" customWidth="1"/>
  </cols>
  <sheetData>
    <row r="1" spans="1:10" ht="27.75">
      <c r="A1" s="10" t="s">
        <v>24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7.7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6.5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2:10" ht="17.25" thickBot="1">
      <c r="B4" s="44" t="s">
        <v>18</v>
      </c>
      <c r="C4" s="44"/>
      <c r="D4" s="44"/>
      <c r="E4" s="44"/>
      <c r="F4" s="44"/>
      <c r="G4" s="44"/>
      <c r="H4" s="28" t="s">
        <v>1</v>
      </c>
      <c r="I4" s="28"/>
      <c r="J4" s="28"/>
    </row>
    <row r="5" spans="1:10" ht="20.25" customHeight="1">
      <c r="A5" s="64" t="s">
        <v>2</v>
      </c>
      <c r="B5" s="53"/>
      <c r="C5" s="52" t="s">
        <v>5</v>
      </c>
      <c r="D5" s="53"/>
      <c r="E5" s="52" t="s">
        <v>6</v>
      </c>
      <c r="F5" s="53"/>
      <c r="G5" s="29" t="s">
        <v>19</v>
      </c>
      <c r="H5" s="30"/>
      <c r="I5" s="30"/>
      <c r="J5" s="30"/>
    </row>
    <row r="6" spans="1:10" ht="20.25" customHeight="1">
      <c r="A6" s="65"/>
      <c r="B6" s="55"/>
      <c r="C6" s="54"/>
      <c r="D6" s="55"/>
      <c r="E6" s="54"/>
      <c r="F6" s="55"/>
      <c r="G6" s="45" t="s">
        <v>7</v>
      </c>
      <c r="H6" s="47"/>
      <c r="I6" s="45" t="s">
        <v>3</v>
      </c>
      <c r="J6" s="46"/>
    </row>
    <row r="7" spans="1:10" ht="34.5" customHeight="1">
      <c r="A7" s="70" t="s">
        <v>8</v>
      </c>
      <c r="B7" s="71"/>
      <c r="C7" s="50">
        <v>375404126</v>
      </c>
      <c r="D7" s="51"/>
      <c r="E7" s="50">
        <v>304152000</v>
      </c>
      <c r="F7" s="51"/>
      <c r="G7" s="48">
        <f>C7-E7</f>
        <v>71252126</v>
      </c>
      <c r="H7" s="49"/>
      <c r="I7" s="56">
        <f>IF(E7=0,0,(G7/E7)*100)</f>
        <v>23.426486099055737</v>
      </c>
      <c r="J7" s="57"/>
    </row>
    <row r="8" spans="1:10" ht="34.5" customHeight="1">
      <c r="A8" s="58" t="s">
        <v>9</v>
      </c>
      <c r="B8" s="59"/>
      <c r="C8" s="66">
        <v>60968736</v>
      </c>
      <c r="D8" s="67"/>
      <c r="E8" s="66">
        <v>192748000</v>
      </c>
      <c r="F8" s="67"/>
      <c r="G8" s="62">
        <f>C8-E8</f>
        <v>-131779264</v>
      </c>
      <c r="H8" s="63"/>
      <c r="I8" s="34">
        <f>IF(E8=0,0,(G8/E8)*100)</f>
        <v>-68.36868034947184</v>
      </c>
      <c r="J8" s="35"/>
    </row>
    <row r="9" spans="1:10" ht="34.5" customHeight="1" thickBot="1">
      <c r="A9" s="60" t="s">
        <v>10</v>
      </c>
      <c r="B9" s="61"/>
      <c r="C9" s="36">
        <f>C7-C8</f>
        <v>314435390</v>
      </c>
      <c r="D9" s="37"/>
      <c r="E9" s="36">
        <f>E7-E8</f>
        <v>111404000</v>
      </c>
      <c r="F9" s="37"/>
      <c r="G9" s="68">
        <f>C9-E9</f>
        <v>203031390</v>
      </c>
      <c r="H9" s="69"/>
      <c r="I9" s="40">
        <f>IF(E9=0,0,(G9/E9)*100)</f>
        <v>182.2478456787907</v>
      </c>
      <c r="J9" s="41"/>
    </row>
    <row r="15" spans="1:10" ht="27.75">
      <c r="A15" s="43" t="str">
        <f>A1</f>
        <v>積欠工資墊償基金</v>
      </c>
      <c r="B15" s="43"/>
      <c r="C15" s="43"/>
      <c r="D15" s="43"/>
      <c r="E15" s="43"/>
      <c r="F15" s="43"/>
      <c r="G15" s="43"/>
      <c r="H15" s="43"/>
      <c r="I15" s="43"/>
      <c r="J15" s="43"/>
    </row>
    <row r="16" spans="1:10" ht="27.75">
      <c r="A16" s="43" t="s">
        <v>11</v>
      </c>
      <c r="B16" s="43"/>
      <c r="C16" s="43"/>
      <c r="D16" s="43"/>
      <c r="E16" s="43"/>
      <c r="F16" s="43"/>
      <c r="G16" s="43"/>
      <c r="H16" s="43"/>
      <c r="I16" s="43"/>
      <c r="J16" s="43"/>
    </row>
    <row r="17" spans="1:10" ht="16.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2:10" ht="17.25" thickBot="1">
      <c r="B18" s="44" t="s">
        <v>20</v>
      </c>
      <c r="C18" s="44"/>
      <c r="D18" s="44"/>
      <c r="E18" s="44"/>
      <c r="F18" s="44"/>
      <c r="G18" s="44"/>
      <c r="H18" s="28" t="s">
        <v>1</v>
      </c>
      <c r="I18" s="28"/>
      <c r="J18" s="28"/>
    </row>
    <row r="19" spans="1:10" ht="35.25" customHeight="1">
      <c r="A19" s="1" t="s">
        <v>12</v>
      </c>
      <c r="B19" s="29" t="s">
        <v>13</v>
      </c>
      <c r="C19" s="31"/>
      <c r="D19" s="26" t="s">
        <v>14</v>
      </c>
      <c r="E19" s="27"/>
      <c r="F19" s="29" t="s">
        <v>15</v>
      </c>
      <c r="G19" s="31"/>
      <c r="H19" s="29" t="s">
        <v>4</v>
      </c>
      <c r="I19" s="30"/>
      <c r="J19" s="2" t="s">
        <v>14</v>
      </c>
    </row>
    <row r="20" spans="1:10" ht="23.25" customHeight="1">
      <c r="A20" s="6" t="s">
        <v>16</v>
      </c>
      <c r="B20" s="24">
        <f>SUM(B21:C30)</f>
        <v>8015305141</v>
      </c>
      <c r="C20" s="25"/>
      <c r="D20" s="24">
        <f>IF(B$20&gt;0,(B20/B$20)*100,0)</f>
        <v>100</v>
      </c>
      <c r="E20" s="25">
        <f>IF(D$6&gt;0,(D20/D$14)*100,0)</f>
        <v>0</v>
      </c>
      <c r="F20" s="32" t="s">
        <v>22</v>
      </c>
      <c r="G20" s="33"/>
      <c r="H20" s="24">
        <f>SUM(H21:I25)</f>
        <v>6667538</v>
      </c>
      <c r="I20" s="42"/>
      <c r="J20" s="3">
        <f aca="true" t="shared" si="0" ref="J20:J31">IF(H$31&gt;0,(H20/H$31)*100,0)</f>
        <v>0.08318508007753962</v>
      </c>
    </row>
    <row r="21" spans="1:10" ht="23.25" customHeight="1">
      <c r="A21" s="8" t="s">
        <v>25</v>
      </c>
      <c r="B21" s="13">
        <v>7086241002</v>
      </c>
      <c r="C21" s="14"/>
      <c r="D21" s="15">
        <f>IF(B$20&gt;0,(B21/B$20)*100,0)</f>
        <v>88.40887374021933</v>
      </c>
      <c r="E21" s="16">
        <f>IF(D$6&gt;0,(D21/D$14)*100,0)</f>
        <v>0</v>
      </c>
      <c r="F21" s="18" t="s">
        <v>30</v>
      </c>
      <c r="G21" s="19"/>
      <c r="H21" s="13">
        <v>6667538</v>
      </c>
      <c r="I21" s="17"/>
      <c r="J21" s="4">
        <f t="shared" si="0"/>
        <v>0.08318508007753962</v>
      </c>
    </row>
    <row r="22" spans="1:10" ht="23.25" customHeight="1">
      <c r="A22" s="8" t="s">
        <v>26</v>
      </c>
      <c r="B22" s="13">
        <v>900000000</v>
      </c>
      <c r="C22" s="14"/>
      <c r="D22" s="15">
        <f aca="true" t="shared" si="1" ref="D22:D30">IF(B$20&gt;0,(B22/B$20)*100,0)</f>
        <v>11.228518243133472</v>
      </c>
      <c r="E22" s="16">
        <f aca="true" t="shared" si="2" ref="E22:E30">IF(D$6&gt;0,(D22/D$14)*100,0)</f>
        <v>0</v>
      </c>
      <c r="F22" s="18"/>
      <c r="G22" s="19"/>
      <c r="H22" s="13"/>
      <c r="I22" s="17"/>
      <c r="J22" s="4">
        <f t="shared" si="0"/>
        <v>0</v>
      </c>
    </row>
    <row r="23" spans="1:10" ht="23.25" customHeight="1">
      <c r="A23" s="8" t="s">
        <v>27</v>
      </c>
      <c r="B23" s="13">
        <v>689050</v>
      </c>
      <c r="C23" s="14"/>
      <c r="D23" s="15">
        <f t="shared" si="1"/>
        <v>0.008596678328256798</v>
      </c>
      <c r="E23" s="16">
        <f t="shared" si="2"/>
        <v>0</v>
      </c>
      <c r="F23" s="12"/>
      <c r="G23" s="19"/>
      <c r="H23" s="13"/>
      <c r="I23" s="17"/>
      <c r="J23" s="4">
        <f t="shared" si="0"/>
        <v>0</v>
      </c>
    </row>
    <row r="24" spans="1:10" ht="23.25" customHeight="1">
      <c r="A24" s="8" t="s">
        <v>28</v>
      </c>
      <c r="B24" s="13">
        <v>877721</v>
      </c>
      <c r="C24" s="14"/>
      <c r="D24" s="15">
        <f>IF(B$20&gt;0,(B24/B$20)*100,0)</f>
        <v>0.010950562512090393</v>
      </c>
      <c r="E24" s="16">
        <f t="shared" si="2"/>
        <v>0</v>
      </c>
      <c r="F24" s="18"/>
      <c r="G24" s="19"/>
      <c r="H24" s="13"/>
      <c r="I24" s="17"/>
      <c r="J24" s="4">
        <f t="shared" si="0"/>
        <v>0</v>
      </c>
    </row>
    <row r="25" spans="1:10" ht="23.25" customHeight="1">
      <c r="A25" s="8" t="s">
        <v>29</v>
      </c>
      <c r="B25" s="13">
        <v>27497368</v>
      </c>
      <c r="C25" s="14"/>
      <c r="D25" s="15">
        <f>IF(B$20&gt;0,(B25/B$20)*100,0)</f>
        <v>0.34306077580683836</v>
      </c>
      <c r="E25" s="16">
        <f t="shared" si="2"/>
        <v>0</v>
      </c>
      <c r="F25" s="18"/>
      <c r="G25" s="19"/>
      <c r="H25" s="13"/>
      <c r="I25" s="17"/>
      <c r="J25" s="4">
        <f t="shared" si="0"/>
        <v>0</v>
      </c>
    </row>
    <row r="26" spans="1:10" ht="23.25" customHeight="1">
      <c r="A26" s="8"/>
      <c r="B26" s="13"/>
      <c r="C26" s="14"/>
      <c r="D26" s="15">
        <f>IF(B$20&gt;0,(B26/B$20)*100,0)</f>
        <v>0</v>
      </c>
      <c r="E26" s="16">
        <f t="shared" si="2"/>
        <v>0</v>
      </c>
      <c r="F26" s="20" t="s">
        <v>21</v>
      </c>
      <c r="G26" s="21"/>
      <c r="H26" s="22">
        <f>SUM(H27:I30)</f>
        <v>8008637603</v>
      </c>
      <c r="I26" s="23"/>
      <c r="J26" s="3">
        <f t="shared" si="0"/>
        <v>99.91681491992246</v>
      </c>
    </row>
    <row r="27" spans="1:10" ht="23.25" customHeight="1">
      <c r="A27" s="8"/>
      <c r="B27" s="13"/>
      <c r="C27" s="14"/>
      <c r="D27" s="15">
        <f t="shared" si="1"/>
        <v>0</v>
      </c>
      <c r="E27" s="16">
        <f t="shared" si="2"/>
        <v>0</v>
      </c>
      <c r="F27" s="18" t="s">
        <v>31</v>
      </c>
      <c r="G27" s="19"/>
      <c r="H27" s="13">
        <v>8008637603</v>
      </c>
      <c r="I27" s="14"/>
      <c r="J27" s="4">
        <f t="shared" si="0"/>
        <v>99.91681491992246</v>
      </c>
    </row>
    <row r="28" spans="1:10" ht="23.25" customHeight="1">
      <c r="A28" s="8"/>
      <c r="B28" s="13"/>
      <c r="C28" s="14"/>
      <c r="D28" s="15">
        <f>IF(B$20&gt;0,(B28/B$20)*100,0)</f>
        <v>0</v>
      </c>
      <c r="E28" s="16">
        <f t="shared" si="2"/>
        <v>0</v>
      </c>
      <c r="F28" s="18"/>
      <c r="G28" s="19"/>
      <c r="H28" s="13"/>
      <c r="I28" s="17"/>
      <c r="J28" s="4">
        <f t="shared" si="0"/>
        <v>0</v>
      </c>
    </row>
    <row r="29" spans="1:10" ht="23.25" customHeight="1">
      <c r="A29" s="8"/>
      <c r="B29" s="13"/>
      <c r="C29" s="14"/>
      <c r="D29" s="15">
        <f t="shared" si="1"/>
        <v>0</v>
      </c>
      <c r="E29" s="16">
        <f t="shared" si="2"/>
        <v>0</v>
      </c>
      <c r="F29" s="18"/>
      <c r="G29" s="19"/>
      <c r="H29" s="13"/>
      <c r="I29" s="17"/>
      <c r="J29" s="4">
        <f t="shared" si="0"/>
        <v>0</v>
      </c>
    </row>
    <row r="30" spans="1:10" ht="23.25" customHeight="1">
      <c r="A30" s="8"/>
      <c r="B30" s="13"/>
      <c r="C30" s="14"/>
      <c r="D30" s="15">
        <f t="shared" si="1"/>
        <v>0</v>
      </c>
      <c r="E30" s="16">
        <f t="shared" si="2"/>
        <v>0</v>
      </c>
      <c r="F30" s="18"/>
      <c r="G30" s="19"/>
      <c r="H30" s="13"/>
      <c r="I30" s="17"/>
      <c r="J30" s="4">
        <f t="shared" si="0"/>
        <v>0</v>
      </c>
    </row>
    <row r="31" spans="1:10" ht="23.25" customHeight="1" thickBot="1">
      <c r="A31" s="7" t="s">
        <v>17</v>
      </c>
      <c r="B31" s="36">
        <f>SUM(B21:C30)</f>
        <v>8015305141</v>
      </c>
      <c r="C31" s="37"/>
      <c r="D31" s="36">
        <f>IF(B$20&gt;0,(B31/B$20)*100,0)</f>
        <v>100</v>
      </c>
      <c r="E31" s="37">
        <f>IF(D$6&gt;0,(D31/D$14)*100,0)</f>
        <v>0</v>
      </c>
      <c r="F31" s="38" t="s">
        <v>23</v>
      </c>
      <c r="G31" s="39"/>
      <c r="H31" s="36">
        <f>H20+H26</f>
        <v>8015305141</v>
      </c>
      <c r="I31" s="74"/>
      <c r="J31" s="5">
        <f t="shared" si="0"/>
        <v>100</v>
      </c>
    </row>
    <row r="32" spans="1:10" s="9" customFormat="1" ht="19.5" customHeight="1">
      <c r="A32" s="73"/>
      <c r="B32" s="73"/>
      <c r="C32" s="73"/>
      <c r="D32" s="73"/>
      <c r="E32" s="73"/>
      <c r="F32" s="73"/>
      <c r="G32" s="73"/>
      <c r="H32" s="73"/>
      <c r="I32" s="73"/>
      <c r="J32" s="73"/>
    </row>
    <row r="33" spans="1:10" s="9" customFormat="1" ht="19.5" customHeight="1">
      <c r="A33" s="72"/>
      <c r="B33" s="72"/>
      <c r="C33" s="72"/>
      <c r="D33" s="72"/>
      <c r="E33" s="72"/>
      <c r="F33" s="72"/>
      <c r="G33" s="72"/>
      <c r="H33" s="72"/>
      <c r="I33" s="72"/>
      <c r="J33" s="72"/>
    </row>
    <row r="34" spans="1:10" s="9" customFormat="1" ht="19.5" customHeight="1">
      <c r="A34" s="72"/>
      <c r="B34" s="72"/>
      <c r="C34" s="72"/>
      <c r="D34" s="72"/>
      <c r="E34" s="72"/>
      <c r="F34" s="72"/>
      <c r="G34" s="72"/>
      <c r="H34" s="72"/>
      <c r="I34" s="72"/>
      <c r="J34" s="72"/>
    </row>
    <row r="35" spans="1:10" s="9" customFormat="1" ht="19.5" customHeight="1">
      <c r="A35" s="72"/>
      <c r="B35" s="72"/>
      <c r="C35" s="72"/>
      <c r="D35" s="72"/>
      <c r="E35" s="72"/>
      <c r="F35" s="72"/>
      <c r="G35" s="72"/>
      <c r="H35" s="72"/>
      <c r="I35" s="72"/>
      <c r="J35" s="72"/>
    </row>
  </sheetData>
  <sheetProtection password="C55C" sheet="1" objects="1" scenarios="1"/>
  <mergeCells count="87">
    <mergeCell ref="A35:J35"/>
    <mergeCell ref="A32:J32"/>
    <mergeCell ref="A33:J33"/>
    <mergeCell ref="D24:E24"/>
    <mergeCell ref="B25:C25"/>
    <mergeCell ref="D25:E25"/>
    <mergeCell ref="A34:J34"/>
    <mergeCell ref="B31:C31"/>
    <mergeCell ref="H31:I31"/>
    <mergeCell ref="B30:C30"/>
    <mergeCell ref="A5:B6"/>
    <mergeCell ref="E9:F9"/>
    <mergeCell ref="A15:J15"/>
    <mergeCell ref="E7:F7"/>
    <mergeCell ref="E8:F8"/>
    <mergeCell ref="G5:J5"/>
    <mergeCell ref="G9:H9"/>
    <mergeCell ref="A7:B7"/>
    <mergeCell ref="C8:D8"/>
    <mergeCell ref="C9:D9"/>
    <mergeCell ref="A8:B8"/>
    <mergeCell ref="B23:C23"/>
    <mergeCell ref="B22:C22"/>
    <mergeCell ref="B20:C20"/>
    <mergeCell ref="B21:C21"/>
    <mergeCell ref="B18:G18"/>
    <mergeCell ref="A9:B9"/>
    <mergeCell ref="B19:C19"/>
    <mergeCell ref="G8:H8"/>
    <mergeCell ref="H21:I21"/>
    <mergeCell ref="I6:J6"/>
    <mergeCell ref="G6:H6"/>
    <mergeCell ref="G7:H7"/>
    <mergeCell ref="C7:D7"/>
    <mergeCell ref="E5:F6"/>
    <mergeCell ref="C5:D6"/>
    <mergeCell ref="I7:J7"/>
    <mergeCell ref="A1:J1"/>
    <mergeCell ref="A2:J2"/>
    <mergeCell ref="A3:J3"/>
    <mergeCell ref="B4:G4"/>
    <mergeCell ref="H4:J4"/>
    <mergeCell ref="F21:G21"/>
    <mergeCell ref="H24:I24"/>
    <mergeCell ref="H25:I25"/>
    <mergeCell ref="F24:G24"/>
    <mergeCell ref="F25:G25"/>
    <mergeCell ref="F23:G23"/>
    <mergeCell ref="F22:G22"/>
    <mergeCell ref="H22:I22"/>
    <mergeCell ref="H23:I23"/>
    <mergeCell ref="I8:J8"/>
    <mergeCell ref="H30:I30"/>
    <mergeCell ref="D30:E30"/>
    <mergeCell ref="D31:E31"/>
    <mergeCell ref="F30:G30"/>
    <mergeCell ref="F31:G31"/>
    <mergeCell ref="I9:J9"/>
    <mergeCell ref="H20:I20"/>
    <mergeCell ref="A16:J16"/>
    <mergeCell ref="A17:J17"/>
    <mergeCell ref="H18:J18"/>
    <mergeCell ref="H19:I19"/>
    <mergeCell ref="F19:G19"/>
    <mergeCell ref="F20:G20"/>
    <mergeCell ref="D20:E20"/>
    <mergeCell ref="D19:E19"/>
    <mergeCell ref="D21:E21"/>
    <mergeCell ref="B26:C26"/>
    <mergeCell ref="D26:E26"/>
    <mergeCell ref="D22:E22"/>
    <mergeCell ref="D23:E23"/>
    <mergeCell ref="B24:C24"/>
    <mergeCell ref="B27:C27"/>
    <mergeCell ref="D27:E27"/>
    <mergeCell ref="F26:G26"/>
    <mergeCell ref="H27:I27"/>
    <mergeCell ref="F27:G27"/>
    <mergeCell ref="H26:I26"/>
    <mergeCell ref="B28:C28"/>
    <mergeCell ref="D28:E28"/>
    <mergeCell ref="H28:I28"/>
    <mergeCell ref="F28:G28"/>
    <mergeCell ref="B29:C29"/>
    <mergeCell ref="D29:E29"/>
    <mergeCell ref="H29:I29"/>
    <mergeCell ref="F29:G29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cp:lastPrinted>2011-07-27T11:44:04Z</cp:lastPrinted>
  <dcterms:created xsi:type="dcterms:W3CDTF">2011-07-14T01:07:44Z</dcterms:created>
  <dcterms:modified xsi:type="dcterms:W3CDTF">2011-07-27T11:44:30Z</dcterms:modified>
  <cp:category/>
  <cp:version/>
  <cp:contentType/>
  <cp:contentStatus/>
</cp:coreProperties>
</file>