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濟助基金" sheetId="1" r:id="rId1"/>
  </sheets>
  <definedNames>
    <definedName name="_xlnm.Print_Area" localSheetId="0">'濟助基金'!$A$1:$J$34</definedName>
  </definedNames>
  <calcPr fullCalcOnLoad="1"/>
</workbook>
</file>

<file path=xl/sharedStrings.xml><?xml version="1.0" encoding="utf-8"?>
<sst xmlns="http://schemas.openxmlformats.org/spreadsheetml/2006/main" count="29" uniqueCount="27">
  <si>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</si>
  <si>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</si>
  <si>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</si>
  <si>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</si>
  <si>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</si>
  <si>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</si>
  <si>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</si>
  <si>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</si>
  <si>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</si>
  <si>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</si>
  <si>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</si>
  <si>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</si>
  <si>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</si>
  <si>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</si>
  <si>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</si>
  <si>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</si>
  <si>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</si>
  <si>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</si>
  <si>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</si>
  <si>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</si>
  <si>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</si>
  <si>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</si>
  <si>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</si>
  <si>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</si>
  <si>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</si>
  <si>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清潔人員執行職務死亡濟助基金</t>
  </si>
  <si>
    <t>累積餘絀(－)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</si>
</sst>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0" fontId="13" fillId="0" borderId="9" xfId="0" applyFont="1" applyBorder="1" applyAlignment="1" applyProtection="1">
      <alignment horizontal="distributed" vertical="center" indent="1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82" fontId="7" fillId="0" borderId="8" xfId="0" applyNumberFormat="1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4" xfId="0" applyNumberFormat="1" applyFont="1" applyBorder="1" applyAlignment="1" applyProtection="1">
      <alignment horizontal="center" vertical="center"/>
      <protection/>
    </xf>
    <xf numFmtId="182" fontId="7" fillId="0" borderId="6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11" t="s">
        <v>18</v>
      </c>
      <c r="C4" s="11"/>
      <c r="D4" s="11"/>
      <c r="E4" s="11"/>
      <c r="F4" s="11"/>
      <c r="G4" s="11"/>
      <c r="H4" s="25" t="s">
        <v>1</v>
      </c>
      <c r="I4" s="25"/>
      <c r="J4" s="25"/>
    </row>
    <row r="5" spans="1:10" ht="20.25" customHeight="1">
      <c r="A5" s="65" t="s">
        <v>2</v>
      </c>
      <c r="B5" s="53"/>
      <c r="C5" s="52" t="s">
        <v>5</v>
      </c>
      <c r="D5" s="53"/>
      <c r="E5" s="52" t="s">
        <v>6</v>
      </c>
      <c r="F5" s="53"/>
      <c r="G5" s="26" t="s">
        <v>19</v>
      </c>
      <c r="H5" s="27"/>
      <c r="I5" s="27"/>
      <c r="J5" s="27"/>
    </row>
    <row r="6" spans="1:10" ht="20.25" customHeight="1">
      <c r="A6" s="66"/>
      <c r="B6" s="55"/>
      <c r="C6" s="54"/>
      <c r="D6" s="55"/>
      <c r="E6" s="54"/>
      <c r="F6" s="55"/>
      <c r="G6" s="45" t="s">
        <v>7</v>
      </c>
      <c r="H6" s="47"/>
      <c r="I6" s="45" t="s">
        <v>3</v>
      </c>
      <c r="J6" s="46"/>
    </row>
    <row r="7" spans="1:10" ht="34.5" customHeight="1">
      <c r="A7" s="71" t="s">
        <v>8</v>
      </c>
      <c r="B7" s="72"/>
      <c r="C7" s="50">
        <v>1489136</v>
      </c>
      <c r="D7" s="51"/>
      <c r="E7" s="50">
        <v>1418000</v>
      </c>
      <c r="F7" s="51"/>
      <c r="G7" s="48">
        <f>C7-E7</f>
        <v>71136</v>
      </c>
      <c r="H7" s="49"/>
      <c r="I7" s="56">
        <f>IF(E7=0,0,(G7/E7)*100)</f>
        <v>5.016643159379408</v>
      </c>
      <c r="J7" s="57"/>
    </row>
    <row r="8" spans="1:10" ht="34.5" customHeight="1">
      <c r="A8" s="58" t="s">
        <v>9</v>
      </c>
      <c r="B8" s="59"/>
      <c r="C8" s="67">
        <v>2820000</v>
      </c>
      <c r="D8" s="68"/>
      <c r="E8" s="67">
        <v>6480000</v>
      </c>
      <c r="F8" s="68"/>
      <c r="G8" s="62">
        <f>C8-E8</f>
        <v>-3660000</v>
      </c>
      <c r="H8" s="63"/>
      <c r="I8" s="31">
        <f>IF(E8=0,0,(G8/E8)*100)</f>
        <v>-56.481481481481474</v>
      </c>
      <c r="J8" s="32"/>
    </row>
    <row r="9" spans="1:10" ht="34.5" customHeight="1" thickBot="1">
      <c r="A9" s="60" t="s">
        <v>10</v>
      </c>
      <c r="B9" s="61"/>
      <c r="C9" s="33">
        <f>C7-C8</f>
        <v>-1330864</v>
      </c>
      <c r="D9" s="34"/>
      <c r="E9" s="33">
        <f>E7-E8</f>
        <v>-5062000</v>
      </c>
      <c r="F9" s="34"/>
      <c r="G9" s="69">
        <f>C9-E9</f>
        <v>3731136</v>
      </c>
      <c r="H9" s="70"/>
      <c r="I9" s="37">
        <f>IF(E9=0,0,(G9/E9)*100)</f>
        <v>-73.70873172659029</v>
      </c>
      <c r="J9" s="38"/>
    </row>
    <row r="15" spans="1:10" ht="27.75">
      <c r="A15" s="40" t="str">
        <f>A1</f>
        <v>清潔人員執行職務死亡濟助基金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>
      <c r="A16" s="40" t="s">
        <v>11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6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17.25" thickBot="1">
      <c r="B18" s="11" t="s">
        <v>20</v>
      </c>
      <c r="C18" s="11"/>
      <c r="D18" s="11"/>
      <c r="E18" s="11"/>
      <c r="F18" s="11"/>
      <c r="G18" s="11"/>
      <c r="H18" s="25" t="s">
        <v>1</v>
      </c>
      <c r="I18" s="25"/>
      <c r="J18" s="25"/>
    </row>
    <row r="19" spans="1:10" ht="35.25" customHeight="1">
      <c r="A19" s="1" t="s">
        <v>12</v>
      </c>
      <c r="B19" s="26" t="s">
        <v>13</v>
      </c>
      <c r="C19" s="28"/>
      <c r="D19" s="23" t="s">
        <v>14</v>
      </c>
      <c r="E19" s="24"/>
      <c r="F19" s="26" t="s">
        <v>15</v>
      </c>
      <c r="G19" s="28"/>
      <c r="H19" s="26" t="s">
        <v>4</v>
      </c>
      <c r="I19" s="27"/>
      <c r="J19" s="2" t="s">
        <v>14</v>
      </c>
    </row>
    <row r="20" spans="1:10" ht="23.25" customHeight="1">
      <c r="A20" s="6" t="s">
        <v>16</v>
      </c>
      <c r="B20" s="21">
        <f>SUM(B21:C30)</f>
        <v>192143347</v>
      </c>
      <c r="C20" s="22"/>
      <c r="D20" s="21">
        <f>IF(B$20&gt;0,(B20/B$20)*100,0)</f>
        <v>100</v>
      </c>
      <c r="E20" s="22">
        <f>IF(D$6&gt;0,(D20/D$14)*100,0)</f>
        <v>0</v>
      </c>
      <c r="F20" s="29" t="s">
        <v>22</v>
      </c>
      <c r="G20" s="30"/>
      <c r="H20" s="21">
        <f>SUM(H21:I25)</f>
        <v>0</v>
      </c>
      <c r="I20" s="39"/>
      <c r="J20" s="3">
        <f aca="true" t="shared" si="0" ref="J20:J31">IF(H$31&gt;0,(H20/H$31)*100,0)</f>
        <v>0</v>
      </c>
    </row>
    <row r="21" spans="1:10" ht="23.25" customHeight="1">
      <c r="A21" s="8" t="s">
        <v>24</v>
      </c>
      <c r="B21" s="14">
        <v>192143347</v>
      </c>
      <c r="C21" s="15"/>
      <c r="D21" s="16">
        <f>IF(B$20&gt;0,(B21/B$20)*100,0)</f>
        <v>100</v>
      </c>
      <c r="E21" s="17">
        <f>IF(D$6&gt;0,(D21/D$14)*100,0)</f>
        <v>0</v>
      </c>
      <c r="F21" s="19"/>
      <c r="G21" s="20"/>
      <c r="H21" s="14">
        <v>0</v>
      </c>
      <c r="I21" s="18"/>
      <c r="J21" s="4">
        <f t="shared" si="0"/>
        <v>0</v>
      </c>
    </row>
    <row r="22" spans="1:10" ht="23.25" customHeight="1">
      <c r="A22" s="8"/>
      <c r="B22" s="14"/>
      <c r="C22" s="15"/>
      <c r="D22" s="16">
        <f aca="true" t="shared" si="1" ref="D22:D30">IF(B$20&gt;0,(B22/B$20)*100,0)</f>
        <v>0</v>
      </c>
      <c r="E22" s="17">
        <f aca="true" t="shared" si="2" ref="E22:E30">IF(D$6&gt;0,(D22/D$14)*100,0)</f>
        <v>0</v>
      </c>
      <c r="F22" s="19"/>
      <c r="G22" s="20"/>
      <c r="H22" s="14"/>
      <c r="I22" s="18"/>
      <c r="J22" s="4">
        <f aca="true" t="shared" si="3" ref="J22:J27">IF(H$31&gt;0,(H22/H$31)*100,0)</f>
        <v>0</v>
      </c>
    </row>
    <row r="23" spans="1:10" ht="23.25" customHeight="1">
      <c r="A23" s="8"/>
      <c r="B23" s="14"/>
      <c r="C23" s="15"/>
      <c r="D23" s="16">
        <f t="shared" si="1"/>
        <v>0</v>
      </c>
      <c r="E23" s="17">
        <f t="shared" si="2"/>
        <v>0</v>
      </c>
      <c r="F23" s="64"/>
      <c r="G23" s="20"/>
      <c r="H23" s="14"/>
      <c r="I23" s="18"/>
      <c r="J23" s="4">
        <f t="shared" si="3"/>
        <v>0</v>
      </c>
    </row>
    <row r="24" spans="1:10" ht="23.25" customHeight="1">
      <c r="A24" s="9"/>
      <c r="B24" s="14"/>
      <c r="C24" s="15"/>
      <c r="D24" s="16">
        <f t="shared" si="1"/>
        <v>0</v>
      </c>
      <c r="E24" s="17">
        <f t="shared" si="2"/>
        <v>0</v>
      </c>
      <c r="F24" s="19"/>
      <c r="G24" s="20"/>
      <c r="H24" s="14"/>
      <c r="I24" s="18"/>
      <c r="J24" s="4">
        <f t="shared" si="3"/>
        <v>0</v>
      </c>
    </row>
    <row r="25" spans="1:10" ht="23.25" customHeight="1">
      <c r="A25" s="8"/>
      <c r="B25" s="14"/>
      <c r="C25" s="15"/>
      <c r="D25" s="16">
        <f t="shared" si="1"/>
        <v>0</v>
      </c>
      <c r="E25" s="17">
        <f t="shared" si="2"/>
        <v>0</v>
      </c>
      <c r="F25" s="19"/>
      <c r="G25" s="20"/>
      <c r="H25" s="14"/>
      <c r="I25" s="18"/>
      <c r="J25" s="4">
        <f t="shared" si="3"/>
        <v>0</v>
      </c>
    </row>
    <row r="26" spans="1:10" ht="23.25" customHeight="1">
      <c r="A26" s="8"/>
      <c r="B26" s="14"/>
      <c r="C26" s="15"/>
      <c r="D26" s="16">
        <f t="shared" si="1"/>
        <v>0</v>
      </c>
      <c r="E26" s="17">
        <f t="shared" si="2"/>
        <v>0</v>
      </c>
      <c r="F26" s="42" t="s">
        <v>21</v>
      </c>
      <c r="G26" s="43"/>
      <c r="H26" s="44">
        <f>SUM(H27:I30)</f>
        <v>192143347</v>
      </c>
      <c r="I26" s="12"/>
      <c r="J26" s="3">
        <f t="shared" si="3"/>
        <v>100</v>
      </c>
    </row>
    <row r="27" spans="1:10" ht="23.25" customHeight="1">
      <c r="A27" s="8"/>
      <c r="B27" s="14"/>
      <c r="C27" s="15"/>
      <c r="D27" s="16">
        <f t="shared" si="1"/>
        <v>0</v>
      </c>
      <c r="E27" s="17">
        <f t="shared" si="2"/>
        <v>0</v>
      </c>
      <c r="F27" s="19" t="s">
        <v>26</v>
      </c>
      <c r="G27" s="20"/>
      <c r="H27" s="14">
        <v>192143347</v>
      </c>
      <c r="I27" s="18"/>
      <c r="J27" s="4">
        <f t="shared" si="3"/>
        <v>100</v>
      </c>
    </row>
    <row r="28" spans="1:10" ht="23.25" customHeight="1">
      <c r="A28" s="8"/>
      <c r="B28" s="14"/>
      <c r="C28" s="15"/>
      <c r="D28" s="16">
        <f t="shared" si="1"/>
        <v>0</v>
      </c>
      <c r="E28" s="17">
        <f t="shared" si="2"/>
        <v>0</v>
      </c>
      <c r="F28" s="19"/>
      <c r="G28" s="20"/>
      <c r="H28" s="14"/>
      <c r="I28" s="18"/>
      <c r="J28" s="4">
        <f t="shared" si="0"/>
        <v>0</v>
      </c>
    </row>
    <row r="29" spans="1:10" ht="23.25" customHeight="1">
      <c r="A29" s="8"/>
      <c r="B29" s="14"/>
      <c r="C29" s="15"/>
      <c r="D29" s="16">
        <f t="shared" si="1"/>
        <v>0</v>
      </c>
      <c r="E29" s="17">
        <f t="shared" si="2"/>
        <v>0</v>
      </c>
      <c r="F29" s="19"/>
      <c r="G29" s="20"/>
      <c r="H29" s="14"/>
      <c r="I29" s="18"/>
      <c r="J29" s="4">
        <f t="shared" si="0"/>
        <v>0</v>
      </c>
    </row>
    <row r="30" spans="1:10" ht="23.25" customHeight="1">
      <c r="A30" s="8"/>
      <c r="B30" s="14"/>
      <c r="C30" s="15"/>
      <c r="D30" s="16">
        <f t="shared" si="1"/>
        <v>0</v>
      </c>
      <c r="E30" s="17">
        <f t="shared" si="2"/>
        <v>0</v>
      </c>
      <c r="F30" s="19"/>
      <c r="G30" s="20"/>
      <c r="H30" s="14"/>
      <c r="I30" s="18"/>
      <c r="J30" s="4">
        <f t="shared" si="0"/>
        <v>0</v>
      </c>
    </row>
    <row r="31" spans="1:10" ht="23.25" customHeight="1" thickBot="1">
      <c r="A31" s="7" t="s">
        <v>17</v>
      </c>
      <c r="B31" s="33">
        <f>SUM(B21:C30)</f>
        <v>192143347</v>
      </c>
      <c r="C31" s="34"/>
      <c r="D31" s="33">
        <f>IF(B$20&gt;0,(B31/B$20)*100,0)</f>
        <v>100</v>
      </c>
      <c r="E31" s="34">
        <f>IF(D$6&gt;0,(D31/D$14)*100,0)</f>
        <v>0</v>
      </c>
      <c r="F31" s="35" t="s">
        <v>23</v>
      </c>
      <c r="G31" s="36"/>
      <c r="H31" s="33">
        <f>H20+H26</f>
        <v>192143347</v>
      </c>
      <c r="I31" s="75"/>
      <c r="J31" s="5">
        <f t="shared" si="0"/>
        <v>100</v>
      </c>
    </row>
    <row r="32" spans="1:10" s="10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0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G7:H7"/>
    <mergeCell ref="C7:D7"/>
    <mergeCell ref="E5:F6"/>
    <mergeCell ref="C5:D6"/>
    <mergeCell ref="H26:I26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H21:I21"/>
    <mergeCell ref="F21:G21"/>
    <mergeCell ref="H24:I24"/>
    <mergeCell ref="H25:I25"/>
    <mergeCell ref="F24:G24"/>
    <mergeCell ref="F25:G25"/>
    <mergeCell ref="F23:G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F22:G22"/>
    <mergeCell ref="B24:C24"/>
    <mergeCell ref="B27:C27"/>
    <mergeCell ref="D27:E27"/>
    <mergeCell ref="F26:G26"/>
    <mergeCell ref="H27:I27"/>
    <mergeCell ref="F27:G27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2011-07-29T02:10:20Z</cp:lastPrinted>
  <dcterms:created xsi:type="dcterms:W3CDTF">2011-07-14T01:07:44Z</dcterms:created>
  <dcterms:modified xsi:type="dcterms:W3CDTF">2011-08-10T02:33:29Z</dcterms:modified>
  <cp:category/>
  <cp:version/>
  <cp:contentType/>
  <cp:contentStatus/>
</cp:coreProperties>
</file>