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195" windowHeight="10215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'!$A$1:$K$47</definedName>
    <definedName name="_xlnm.Print_Area" localSheetId="0">'餘絀表及撥補表'!$A$1:$H$47</definedName>
  </definedNames>
  <calcPr fullCalcOnLoad="1"/>
</workbook>
</file>

<file path=xl/sharedStrings.xml><?xml version="1.0" encoding="utf-8"?>
<sst xmlns="http://schemas.openxmlformats.org/spreadsheetml/2006/main" count="92" uniqueCount="73">
  <si>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</si>
  <si>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</si>
  <si>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</si>
  <si>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</si>
  <si>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</si>
  <si>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</si>
  <si>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</si>
  <si>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</si>
  <si>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</si>
  <si>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</si>
  <si>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</si>
  <si>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</si>
  <si>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</si>
  <si>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</si>
  <si>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</si>
  <si>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</si>
  <si>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</si>
  <si>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長期投資</t>
  </si>
  <si>
    <t>基金及餘絀</t>
  </si>
  <si>
    <t>基金</t>
  </si>
  <si>
    <t>餘絀</t>
  </si>
  <si>
    <t>合                 計</t>
  </si>
  <si>
    <t>科目</t>
  </si>
  <si>
    <t>本年度預算數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</si>
  <si>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</si>
  <si>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</si>
  <si>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</si>
  <si>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</si>
  <si>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</si>
  <si>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投資利益</t>
  </si>
  <si>
    <t>總支出</t>
  </si>
  <si>
    <t>手續費費用</t>
  </si>
  <si>
    <t>項目</t>
  </si>
  <si>
    <t>賸餘之部</t>
  </si>
  <si>
    <t>分配之部</t>
  </si>
  <si>
    <t>未分配賸餘</t>
  </si>
  <si>
    <t>增加長期投資</t>
  </si>
  <si>
    <t>本年度
預算數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</si>
  <si>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</si>
  <si>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</si>
  <si>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</si>
  <si>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</si>
  <si>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</si>
  <si>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</si>
  <si>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給付勞工退休金</t>
  </si>
  <si>
    <t>合 　　計</t>
  </si>
  <si>
    <t>本期賸餘（短絀－）</t>
  </si>
  <si>
    <t>勞工退休基金（新制）現金流量決算表</t>
  </si>
  <si>
    <t>勞工退休基金（新制）平衡表</t>
  </si>
  <si>
    <t>勞工退休基金（新制）收支餘絀決算表</t>
  </si>
  <si>
    <t>勞工退休基金（新制）餘絀撥補決算表</t>
  </si>
  <si>
    <t>其他資產</t>
  </si>
  <si>
    <t>其他作業收入</t>
  </si>
  <si>
    <t>滯納金收入</t>
  </si>
  <si>
    <t>本期賸餘（短絀－）</t>
  </si>
  <si>
    <t>呆帳提存－滯納金</t>
  </si>
  <si>
    <t>累積賸餘</t>
  </si>
  <si>
    <t>流動金融資產淨增</t>
  </si>
  <si>
    <t>提繳勞工退休基金</t>
  </si>
  <si>
    <t>本期賸餘</t>
  </si>
  <si>
    <t>賸餘撥充基金數</t>
  </si>
  <si>
    <t>手續費收入</t>
  </si>
  <si>
    <t>投資評價利益</t>
  </si>
  <si>
    <t>兌換損失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</si>
  <si>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</si>
  <si>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</si>
  <si>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</si>
  <si>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短絀之部</t>
  </si>
  <si>
    <t>本期短絀</t>
  </si>
  <si>
    <t>填補（分配）之部</t>
  </si>
  <si>
    <t>短絀折減基金數</t>
  </si>
  <si>
    <t>待填補之短絀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</si>
  <si>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604,064,800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，本年度決算數為</t>
    </r>
    <r>
      <rPr>
        <sz val="10"/>
        <color indexed="8"/>
        <rFont val="Times New Roman"/>
        <family val="1"/>
      </rPr>
      <t>25,570,709,000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</si>
</sst>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26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b/>
      <sz val="10"/>
      <color indexed="9"/>
      <name val="新細明體"/>
      <family val="1"/>
    </font>
    <font>
      <sz val="12"/>
      <color indexed="9"/>
      <name val="標楷體"/>
      <family val="4"/>
    </font>
    <font>
      <sz val="10"/>
      <color indexed="9"/>
      <name val="新細明體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2" xfId="0" applyNumberFormat="1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/>
    </xf>
    <xf numFmtId="181" fontId="12" fillId="0" borderId="3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 locked="0"/>
    </xf>
    <xf numFmtId="181" fontId="12" fillId="0" borderId="3" xfId="0" applyNumberFormat="1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left" vertical="center"/>
      <protection locked="0"/>
    </xf>
    <xf numFmtId="181" fontId="12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6" xfId="0" applyFont="1" applyBorder="1" applyAlignment="1" applyProtection="1">
      <alignment horizontal="distributed" vertical="center" indent="1"/>
      <protection/>
    </xf>
    <xf numFmtId="0" fontId="8" fillId="0" borderId="6" xfId="0" applyFont="1" applyBorder="1" applyAlignment="1" applyProtection="1">
      <alignment horizontal="center" vertical="center"/>
      <protection/>
    </xf>
    <xf numFmtId="181" fontId="12" fillId="0" borderId="7" xfId="0" applyNumberFormat="1" applyFont="1" applyBorder="1" applyAlignment="1" applyProtection="1">
      <alignment vertical="center"/>
      <protection/>
    </xf>
    <xf numFmtId="181" fontId="12" fillId="0" borderId="8" xfId="0" applyNumberFormat="1" applyFont="1" applyBorder="1" applyAlignment="1" applyProtection="1">
      <alignment vertical="center" readingOrder="2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78" fontId="12" fillId="0" borderId="8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9" xfId="0" applyNumberFormat="1" applyFont="1" applyBorder="1" applyAlignment="1" applyProtection="1">
      <alignment horizontal="left" vertical="center"/>
      <protection locked="0"/>
    </xf>
    <xf numFmtId="181" fontId="14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center" vertical="center"/>
      <protection locked="0"/>
    </xf>
    <xf numFmtId="181" fontId="19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 applyProtection="1">
      <alignment horizontal="right" vertical="center" readingOrder="2"/>
      <protection/>
    </xf>
    <xf numFmtId="181" fontId="14" fillId="0" borderId="9" xfId="0" applyNumberFormat="1" applyFont="1" applyFill="1" applyBorder="1" applyAlignment="1" applyProtection="1">
      <alignment horizontal="right" vertical="center"/>
      <protection locked="0"/>
    </xf>
    <xf numFmtId="181" fontId="12" fillId="0" borderId="9" xfId="0" applyNumberFormat="1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78" fontId="12" fillId="0" borderId="5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3" xfId="0" applyNumberFormat="1" applyFont="1" applyBorder="1" applyAlignment="1" applyProtection="1">
      <alignment horizontal="left" vertical="center" readingOrder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9" xfId="0" applyNumberFormat="1" applyFont="1" applyBorder="1" applyAlignment="1" applyProtection="1">
      <alignment vertical="center"/>
      <protection locked="0"/>
    </xf>
    <xf numFmtId="181" fontId="1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2" xfId="0" applyNumberFormat="1" applyFont="1" applyBorder="1" applyAlignment="1" applyProtection="1">
      <alignment vertical="center" readingOrder="2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3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181" fontId="14" fillId="0" borderId="2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4" fillId="0" borderId="3" xfId="0" applyFont="1" applyBorder="1" applyAlignment="1" applyProtection="1">
      <alignment horizontal="left" vertical="center"/>
      <protection locked="0"/>
    </xf>
    <xf numFmtId="181" fontId="25" fillId="0" borderId="9" xfId="0" applyNumberFormat="1" applyFont="1" applyBorder="1" applyAlignment="1" applyProtection="1">
      <alignment horizontal="center" vertical="center"/>
      <protection/>
    </xf>
    <xf numFmtId="181" fontId="14" fillId="0" borderId="3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81" fontId="12" fillId="0" borderId="8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/>
    </xf>
    <xf numFmtId="181" fontId="12" fillId="0" borderId="3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6" fillId="0" borderId="5" xfId="0" applyFont="1" applyBorder="1" applyAlignment="1" applyProtection="1">
      <alignment horizontal="distributed" vertical="center" indent="1"/>
      <protection/>
    </xf>
    <xf numFmtId="0" fontId="16" fillId="0" borderId="13" xfId="0" applyFont="1" applyBorder="1" applyAlignment="1" applyProtection="1">
      <alignment horizontal="distributed" vertical="center" indent="1"/>
      <protection/>
    </xf>
    <xf numFmtId="181" fontId="14" fillId="0" borderId="2" xfId="0" applyNumberFormat="1" applyFont="1" applyBorder="1" applyAlignment="1" applyProtection="1">
      <alignment horizontal="right" vertical="center"/>
      <protection locked="0"/>
    </xf>
    <xf numFmtId="181" fontId="14" fillId="0" borderId="3" xfId="0" applyNumberFormat="1" applyFont="1" applyBorder="1" applyAlignment="1" applyProtection="1">
      <alignment horizontal="right" vertical="center"/>
      <protection locked="0"/>
    </xf>
    <xf numFmtId="181" fontId="14" fillId="0" borderId="2" xfId="0" applyNumberFormat="1" applyFont="1" applyBorder="1" applyAlignment="1" applyProtection="1">
      <alignment horizontal="right" vertical="center"/>
      <protection/>
    </xf>
    <xf numFmtId="181" fontId="14" fillId="0" borderId="3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5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6" xfId="0" applyFont="1" applyBorder="1" applyAlignment="1" applyProtection="1">
      <alignment horizontal="distributed" vertical="center" indent="1"/>
      <protection/>
    </xf>
    <xf numFmtId="0" fontId="8" fillId="0" borderId="17" xfId="0" applyFont="1" applyBorder="1" applyAlignment="1" applyProtection="1">
      <alignment horizontal="distributed" vertical="center" indent="1"/>
      <protection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distributed" vertical="center" indent="1"/>
      <protection/>
    </xf>
    <xf numFmtId="0" fontId="20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distributed" vertical="center" indent="1"/>
      <protection/>
    </xf>
    <xf numFmtId="0" fontId="9" fillId="0" borderId="11" xfId="0" applyFont="1" applyBorder="1" applyAlignment="1" applyProtection="1">
      <alignment horizontal="left" vertical="top"/>
      <protection locked="0"/>
    </xf>
    <xf numFmtId="181" fontId="12" fillId="0" borderId="18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 locked="0"/>
    </xf>
    <xf numFmtId="181" fontId="12" fillId="0" borderId="3" xfId="0" applyNumberFormat="1" applyFont="1" applyBorder="1" applyAlignment="1" applyProtection="1">
      <alignment horizontal="right" vertical="center"/>
      <protection locked="0"/>
    </xf>
    <xf numFmtId="181" fontId="12" fillId="0" borderId="19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wrapText="1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178" fontId="12" fillId="0" borderId="5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12" fillId="0" borderId="8" xfId="0" applyNumberFormat="1" applyFont="1" applyBorder="1" applyAlignment="1" applyProtection="1">
      <alignment horizontal="right" vertical="center"/>
      <protection/>
    </xf>
    <xf numFmtId="178" fontId="12" fillId="0" borderId="18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horizontal="left" vertical="center"/>
      <protection/>
    </xf>
    <xf numFmtId="0" fontId="16" fillId="0" borderId="2" xfId="0" applyFont="1" applyBorder="1" applyAlignment="1" applyProtection="1">
      <alignment horizontal="distributed" vertical="center" indent="1"/>
      <protection locked="0"/>
    </xf>
    <xf numFmtId="0" fontId="16" fillId="0" borderId="3" xfId="0" applyFont="1" applyBorder="1" applyAlignment="1" applyProtection="1">
      <alignment horizontal="distributed" vertical="center" indent="1"/>
      <protection locked="0"/>
    </xf>
    <xf numFmtId="0" fontId="16" fillId="0" borderId="18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distributed" vertical="center" indent="1"/>
      <protection/>
    </xf>
    <xf numFmtId="0" fontId="16" fillId="0" borderId="8" xfId="0" applyFont="1" applyBorder="1" applyAlignment="1" applyProtection="1">
      <alignment horizontal="distributed" vertical="center" indent="1"/>
      <protection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workbookViewId="0" topLeftCell="A31">
      <selection activeCell="D39" sqref="D39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6.00390625" style="1" bestFit="1" customWidth="1"/>
    <col min="6" max="6" width="7.375" style="1" customWidth="1"/>
    <col min="7" max="7" width="15.875" style="1" customWidth="1"/>
    <col min="8" max="8" width="9.375" style="1" bestFit="1" customWidth="1"/>
    <col min="9" max="16384" width="9.00390625" style="1" customWidth="1"/>
  </cols>
  <sheetData>
    <row r="1" spans="1:8" ht="27" customHeight="1">
      <c r="A1" s="90" t="s">
        <v>49</v>
      </c>
      <c r="B1" s="90"/>
      <c r="C1" s="90"/>
      <c r="D1" s="90"/>
      <c r="E1" s="90"/>
      <c r="F1" s="90"/>
      <c r="G1" s="90"/>
      <c r="H1" s="90"/>
    </row>
    <row r="2" spans="2:8" ht="17.25" customHeight="1">
      <c r="B2" s="102"/>
      <c r="C2" s="102"/>
      <c r="D2" s="102"/>
      <c r="E2" s="102"/>
      <c r="F2" s="102"/>
      <c r="G2" s="102"/>
      <c r="H2" s="102"/>
    </row>
    <row r="3" spans="2:8" ht="20.25" thickBot="1">
      <c r="B3" s="2"/>
      <c r="C3" s="104" t="s">
        <v>64</v>
      </c>
      <c r="D3" s="104"/>
      <c r="E3" s="104"/>
      <c r="F3" s="104"/>
      <c r="G3" s="104"/>
      <c r="H3" s="104"/>
    </row>
    <row r="4" spans="1:8" ht="18.75" customHeight="1">
      <c r="A4" s="82" t="s">
        <v>22</v>
      </c>
      <c r="B4" s="83"/>
      <c r="C4" s="91" t="s">
        <v>23</v>
      </c>
      <c r="D4" s="91"/>
      <c r="E4" s="91" t="s">
        <v>24</v>
      </c>
      <c r="F4" s="91"/>
      <c r="G4" s="91" t="s">
        <v>25</v>
      </c>
      <c r="H4" s="103"/>
    </row>
    <row r="5" spans="1:8" ht="18.75" customHeight="1">
      <c r="A5" s="84"/>
      <c r="B5" s="85"/>
      <c r="C5" s="17" t="s">
        <v>26</v>
      </c>
      <c r="D5" s="18" t="s">
        <v>1</v>
      </c>
      <c r="E5" s="17" t="s">
        <v>26</v>
      </c>
      <c r="F5" s="18" t="s">
        <v>1</v>
      </c>
      <c r="G5" s="17" t="s">
        <v>26</v>
      </c>
      <c r="H5" s="3" t="s">
        <v>1</v>
      </c>
    </row>
    <row r="6" spans="1:8" ht="17.25" customHeight="1">
      <c r="A6" s="86" t="s">
        <v>27</v>
      </c>
      <c r="B6" s="87"/>
      <c r="C6" s="19">
        <v>37123764000</v>
      </c>
      <c r="D6" s="20">
        <v>100</v>
      </c>
      <c r="E6" s="19">
        <v>55262267205</v>
      </c>
      <c r="F6" s="20">
        <v>100</v>
      </c>
      <c r="G6" s="21">
        <v>18138503205</v>
      </c>
      <c r="H6" s="22">
        <v>48.85954776837823</v>
      </c>
    </row>
    <row r="7" spans="1:8" ht="17.25" customHeight="1">
      <c r="A7" s="23"/>
      <c r="B7" s="14" t="s">
        <v>28</v>
      </c>
      <c r="C7" s="24">
        <v>7945022000</v>
      </c>
      <c r="D7" s="25">
        <v>21.401445176733695</v>
      </c>
      <c r="E7" s="26">
        <v>6354951607</v>
      </c>
      <c r="F7" s="27">
        <v>11.49962158343192</v>
      </c>
      <c r="G7" s="28">
        <v>-1590070393</v>
      </c>
      <c r="H7" s="29">
        <v>20.013417118291176</v>
      </c>
    </row>
    <row r="8" spans="1:8" ht="17.25" customHeight="1">
      <c r="A8" s="23"/>
      <c r="B8" s="14" t="s">
        <v>61</v>
      </c>
      <c r="C8" s="24"/>
      <c r="D8" s="25">
        <v>0</v>
      </c>
      <c r="E8" s="26">
        <v>30493</v>
      </c>
      <c r="F8" s="57">
        <v>5.517869885229946E-05</v>
      </c>
      <c r="G8" s="28">
        <v>30493</v>
      </c>
      <c r="H8" s="29">
        <v>0</v>
      </c>
    </row>
    <row r="9" spans="1:8" ht="17.25" customHeight="1">
      <c r="A9" s="23"/>
      <c r="B9" s="14" t="s">
        <v>29</v>
      </c>
      <c r="C9" s="24">
        <v>28688955000</v>
      </c>
      <c r="D9" s="25">
        <v>77.27921931623098</v>
      </c>
      <c r="E9" s="26">
        <v>6817723829</v>
      </c>
      <c r="F9" s="27">
        <v>12.337032434281213</v>
      </c>
      <c r="G9" s="28">
        <v>-21871231171</v>
      </c>
      <c r="H9" s="29">
        <v>76.23571918531017</v>
      </c>
    </row>
    <row r="10" spans="1:8" ht="17.25" customHeight="1">
      <c r="A10" s="23"/>
      <c r="B10" s="14" t="s">
        <v>62</v>
      </c>
      <c r="C10" s="24"/>
      <c r="D10" s="25">
        <v>0</v>
      </c>
      <c r="E10" s="26">
        <v>41606534428</v>
      </c>
      <c r="F10" s="25">
        <v>75.28922813401245</v>
      </c>
      <c r="G10" s="28">
        <v>41606534428</v>
      </c>
      <c r="H10" s="29">
        <v>0</v>
      </c>
    </row>
    <row r="11" spans="1:8" ht="17.25" customHeight="1">
      <c r="A11" s="23"/>
      <c r="B11" s="14" t="s">
        <v>52</v>
      </c>
      <c r="C11" s="24"/>
      <c r="D11" s="25">
        <v>0</v>
      </c>
      <c r="E11" s="26">
        <v>20124483</v>
      </c>
      <c r="F11" s="25">
        <v>0.0364163180734995</v>
      </c>
      <c r="G11" s="28">
        <v>20124483</v>
      </c>
      <c r="H11" s="29">
        <v>0</v>
      </c>
    </row>
    <row r="12" spans="1:8" ht="17.25" customHeight="1">
      <c r="A12" s="23"/>
      <c r="B12" s="14" t="s">
        <v>53</v>
      </c>
      <c r="C12" s="24">
        <v>489787000</v>
      </c>
      <c r="D12" s="25">
        <v>1.3193355070353319</v>
      </c>
      <c r="E12" s="30">
        <v>462902365</v>
      </c>
      <c r="F12" s="28">
        <v>0.8376463515020565</v>
      </c>
      <c r="G12" s="28">
        <v>-26884635</v>
      </c>
      <c r="H12" s="29">
        <v>5.489046258883964</v>
      </c>
    </row>
    <row r="13" spans="1:8" ht="17.25" customHeight="1">
      <c r="A13" s="41" t="s">
        <v>30</v>
      </c>
      <c r="B13" s="38"/>
      <c r="C13" s="31">
        <v>192163000</v>
      </c>
      <c r="D13" s="31">
        <v>0.517628007763437</v>
      </c>
      <c r="E13" s="31">
        <v>14261019934</v>
      </c>
      <c r="F13" s="31">
        <v>25.80607104138083</v>
      </c>
      <c r="G13" s="32">
        <v>14068856934</v>
      </c>
      <c r="H13" s="33">
        <v>7321.314162455832</v>
      </c>
    </row>
    <row r="14" spans="1:8" ht="17.25" customHeight="1">
      <c r="A14" s="23"/>
      <c r="B14" s="14" t="s">
        <v>31</v>
      </c>
      <c r="C14" s="24">
        <v>91339000</v>
      </c>
      <c r="D14" s="25">
        <v>0.24603916779559315</v>
      </c>
      <c r="E14" s="26">
        <v>63097389</v>
      </c>
      <c r="F14" s="25">
        <v>0.11417806794993583</v>
      </c>
      <c r="G14" s="28">
        <v>-28241611</v>
      </c>
      <c r="H14" s="29">
        <v>30.919553531350246</v>
      </c>
    </row>
    <row r="15" spans="1:8" ht="17.25" customHeight="1">
      <c r="A15" s="23"/>
      <c r="B15" s="14" t="s">
        <v>63</v>
      </c>
      <c r="C15" s="24"/>
      <c r="D15" s="25">
        <v>0</v>
      </c>
      <c r="E15" s="26">
        <v>14101438372</v>
      </c>
      <c r="F15" s="25">
        <v>25.517299751183813</v>
      </c>
      <c r="G15" s="28">
        <v>14101438372</v>
      </c>
      <c r="H15" s="29">
        <v>0</v>
      </c>
    </row>
    <row r="16" spans="1:8" ht="17.25" customHeight="1">
      <c r="A16" s="23"/>
      <c r="B16" s="14" t="s">
        <v>55</v>
      </c>
      <c r="C16" s="24">
        <v>100824000</v>
      </c>
      <c r="D16" s="25">
        <v>0.2715888399678438</v>
      </c>
      <c r="E16" s="26">
        <v>96484173</v>
      </c>
      <c r="F16" s="25">
        <v>0.17459322224707846</v>
      </c>
      <c r="G16" s="28">
        <v>-4339827</v>
      </c>
      <c r="H16" s="29">
        <v>4.30435908117115</v>
      </c>
    </row>
    <row r="17" spans="1:8" ht="17.25" customHeight="1">
      <c r="A17" s="41" t="s">
        <v>54</v>
      </c>
      <c r="B17" s="41"/>
      <c r="C17" s="31">
        <v>36931601000</v>
      </c>
      <c r="D17" s="31">
        <v>99.48237199223657</v>
      </c>
      <c r="E17" s="31">
        <v>41001247271</v>
      </c>
      <c r="F17" s="31">
        <v>74.19392895861917</v>
      </c>
      <c r="G17" s="32">
        <v>4069646271</v>
      </c>
      <c r="H17" s="33">
        <v>11.019414703955022</v>
      </c>
    </row>
    <row r="18" spans="1:8" ht="17.25" customHeight="1">
      <c r="A18" s="41"/>
      <c r="B18" s="41"/>
      <c r="C18" s="31"/>
      <c r="D18" s="31"/>
      <c r="E18" s="31"/>
      <c r="F18" s="31"/>
      <c r="G18" s="32"/>
      <c r="H18" s="33"/>
    </row>
    <row r="19" spans="1:8" ht="17.25" customHeight="1" thickBot="1">
      <c r="A19" s="39"/>
      <c r="B19" s="41"/>
      <c r="C19" s="31"/>
      <c r="D19" s="31"/>
      <c r="E19" s="31"/>
      <c r="F19" s="31"/>
      <c r="G19" s="32"/>
      <c r="H19" s="33"/>
    </row>
    <row r="20" spans="2:8" ht="16.5">
      <c r="B20" s="92"/>
      <c r="C20" s="93"/>
      <c r="D20" s="93"/>
      <c r="E20" s="93"/>
      <c r="F20" s="93"/>
      <c r="G20" s="93"/>
      <c r="H20" s="93"/>
    </row>
    <row r="21" spans="2:8" ht="16.5">
      <c r="B21" s="48"/>
      <c r="C21" s="46"/>
      <c r="D21" s="46"/>
      <c r="E21" s="46"/>
      <c r="F21" s="46"/>
      <c r="G21" s="46"/>
      <c r="H21" s="46"/>
    </row>
    <row r="24" spans="1:8" ht="27" customHeight="1">
      <c r="A24" s="90" t="s">
        <v>50</v>
      </c>
      <c r="B24" s="90"/>
      <c r="C24" s="90"/>
      <c r="D24" s="90"/>
      <c r="E24" s="90"/>
      <c r="F24" s="90"/>
      <c r="G24" s="90"/>
      <c r="H24" s="90"/>
    </row>
    <row r="25" spans="2:8" ht="17.25" customHeight="1">
      <c r="B25" s="102"/>
      <c r="C25" s="102"/>
      <c r="D25" s="102"/>
      <c r="E25" s="102"/>
      <c r="F25" s="102"/>
      <c r="G25" s="102"/>
      <c r="H25" s="102"/>
    </row>
    <row r="26" spans="2:8" ht="20.25" thickBot="1">
      <c r="B26" s="2"/>
      <c r="C26" s="104" t="s">
        <v>64</v>
      </c>
      <c r="D26" s="104"/>
      <c r="E26" s="104"/>
      <c r="F26" s="104"/>
      <c r="G26" s="104"/>
      <c r="H26" s="104"/>
    </row>
    <row r="27" spans="1:8" ht="18.75" customHeight="1">
      <c r="A27" s="82" t="s">
        <v>32</v>
      </c>
      <c r="B27" s="83"/>
      <c r="C27" s="91" t="s">
        <v>23</v>
      </c>
      <c r="D27" s="91"/>
      <c r="E27" s="91" t="s">
        <v>24</v>
      </c>
      <c r="F27" s="91"/>
      <c r="G27" s="91" t="s">
        <v>25</v>
      </c>
      <c r="H27" s="103"/>
    </row>
    <row r="28" spans="1:8" ht="18.75" customHeight="1">
      <c r="A28" s="84"/>
      <c r="B28" s="85"/>
      <c r="C28" s="17" t="s">
        <v>26</v>
      </c>
      <c r="D28" s="18" t="s">
        <v>1</v>
      </c>
      <c r="E28" s="17" t="s">
        <v>26</v>
      </c>
      <c r="F28" s="18" t="s">
        <v>1</v>
      </c>
      <c r="G28" s="17" t="s">
        <v>26</v>
      </c>
      <c r="H28" s="3" t="s">
        <v>1</v>
      </c>
    </row>
    <row r="29" spans="1:8" ht="17.25" customHeight="1">
      <c r="A29" s="86" t="s">
        <v>33</v>
      </c>
      <c r="B29" s="87"/>
      <c r="C29" s="19">
        <v>38256429000</v>
      </c>
      <c r="D29" s="20">
        <v>100</v>
      </c>
      <c r="E29" s="19">
        <v>42173932372</v>
      </c>
      <c r="F29" s="20">
        <v>100</v>
      </c>
      <c r="G29" s="19">
        <v>3917503372</v>
      </c>
      <c r="H29" s="22">
        <v>10.24011773811926</v>
      </c>
    </row>
    <row r="30" spans="1:9" ht="17.25" customHeight="1">
      <c r="A30" s="36"/>
      <c r="B30" s="37" t="s">
        <v>59</v>
      </c>
      <c r="C30" s="24">
        <v>36931601000</v>
      </c>
      <c r="D30" s="25">
        <v>96.53697944468367</v>
      </c>
      <c r="E30" s="42">
        <v>41001247271</v>
      </c>
      <c r="F30" s="43">
        <v>97.21940773590616</v>
      </c>
      <c r="G30" s="43">
        <v>4069646271</v>
      </c>
      <c r="H30" s="29">
        <v>11.019414703955022</v>
      </c>
      <c r="I30" s="44"/>
    </row>
    <row r="31" spans="1:8" ht="17.25" customHeight="1">
      <c r="A31" s="36"/>
      <c r="B31" s="14" t="s">
        <v>56</v>
      </c>
      <c r="C31" s="24">
        <v>1324828000</v>
      </c>
      <c r="D31" s="25">
        <v>3.4630205553163367</v>
      </c>
      <c r="E31" s="42">
        <v>1172685101</v>
      </c>
      <c r="F31" s="43">
        <v>2.7805922640938405</v>
      </c>
      <c r="G31" s="43">
        <v>-152142899</v>
      </c>
      <c r="H31" s="29">
        <v>11.483973693188853</v>
      </c>
    </row>
    <row r="32" spans="1:8" ht="17.25" customHeight="1">
      <c r="A32" s="88" t="s">
        <v>34</v>
      </c>
      <c r="B32" s="89"/>
      <c r="C32" s="31">
        <v>36542638000</v>
      </c>
      <c r="D32" s="31">
        <v>95.52025360234224</v>
      </c>
      <c r="E32" s="31">
        <v>40737428561</v>
      </c>
      <c r="F32" s="31">
        <v>96.59385850404189</v>
      </c>
      <c r="G32" s="31">
        <v>4194790561</v>
      </c>
      <c r="H32" s="33">
        <v>11.47916732503001</v>
      </c>
    </row>
    <row r="33" spans="1:8" ht="17.25" customHeight="1">
      <c r="A33" s="41"/>
      <c r="B33" s="14" t="s">
        <v>60</v>
      </c>
      <c r="C33" s="24">
        <v>36542638000</v>
      </c>
      <c r="D33" s="25">
        <v>95.52025360234224</v>
      </c>
      <c r="E33" s="42">
        <v>40737428561</v>
      </c>
      <c r="F33" s="43">
        <v>96.59385850404189</v>
      </c>
      <c r="G33" s="43">
        <v>4194790561</v>
      </c>
      <c r="H33" s="29">
        <v>11.47916732503001</v>
      </c>
    </row>
    <row r="34" spans="1:8" ht="17.25" customHeight="1">
      <c r="A34" s="88" t="s">
        <v>35</v>
      </c>
      <c r="B34" s="89"/>
      <c r="C34" s="31">
        <v>1713791000</v>
      </c>
      <c r="D34" s="31">
        <v>4.479746397657763</v>
      </c>
      <c r="E34" s="31">
        <v>1436503811</v>
      </c>
      <c r="F34" s="31">
        <v>3.4061414959581047</v>
      </c>
      <c r="G34" s="31">
        <v>-277287189</v>
      </c>
      <c r="H34" s="33">
        <v>16.179755232697566</v>
      </c>
    </row>
    <row r="35" spans="1:8" ht="17.25" customHeight="1">
      <c r="A35" s="98" t="s">
        <v>67</v>
      </c>
      <c r="B35" s="99"/>
      <c r="C35" s="31"/>
      <c r="D35" s="49"/>
      <c r="E35" s="31"/>
      <c r="F35" s="49"/>
      <c r="G35" s="31"/>
      <c r="H35" s="33"/>
    </row>
    <row r="36" spans="1:8" ht="17.25" customHeight="1">
      <c r="A36" s="55"/>
      <c r="B36" s="56" t="s">
        <v>68</v>
      </c>
      <c r="C36" s="24"/>
      <c r="D36" s="25"/>
      <c r="E36" s="42"/>
      <c r="F36" s="43"/>
      <c r="G36" s="43"/>
      <c r="H36" s="29"/>
    </row>
    <row r="37" spans="1:8" ht="17.25" customHeight="1">
      <c r="A37" s="52" t="s">
        <v>69</v>
      </c>
      <c r="B37" s="53"/>
      <c r="C37" s="31"/>
      <c r="D37" s="31"/>
      <c r="E37" s="31"/>
      <c r="F37" s="31"/>
      <c r="G37" s="31"/>
      <c r="H37" s="33"/>
    </row>
    <row r="38" spans="1:8" ht="17.25" customHeight="1">
      <c r="A38" s="52"/>
      <c r="B38" s="56" t="s">
        <v>70</v>
      </c>
      <c r="C38" s="24"/>
      <c r="D38" s="25"/>
      <c r="E38" s="42"/>
      <c r="F38" s="43"/>
      <c r="G38" s="43"/>
      <c r="H38" s="29"/>
    </row>
    <row r="39" spans="1:8" ht="17.25" customHeight="1">
      <c r="A39" s="98" t="s">
        <v>71</v>
      </c>
      <c r="B39" s="99"/>
      <c r="C39" s="31"/>
      <c r="D39" s="31"/>
      <c r="E39" s="31"/>
      <c r="F39" s="31"/>
      <c r="G39" s="31"/>
      <c r="H39" s="33"/>
    </row>
    <row r="40" spans="1:8" ht="17.25" customHeight="1">
      <c r="A40" s="88"/>
      <c r="B40" s="89"/>
      <c r="C40" s="31"/>
      <c r="D40" s="31"/>
      <c r="E40" s="31"/>
      <c r="F40" s="31"/>
      <c r="G40" s="31"/>
      <c r="H40" s="33"/>
    </row>
    <row r="41" spans="1:8" ht="17.25" customHeight="1">
      <c r="A41" s="88"/>
      <c r="B41" s="89"/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3">
        <v>0</v>
      </c>
    </row>
    <row r="42" spans="1:8" s="16" customFormat="1" ht="17.25" customHeight="1">
      <c r="A42" s="45"/>
      <c r="B42" s="14"/>
      <c r="C42" s="24"/>
      <c r="D42" s="25">
        <v>0</v>
      </c>
      <c r="E42" s="26"/>
      <c r="F42" s="25">
        <v>0</v>
      </c>
      <c r="G42" s="25">
        <v>0</v>
      </c>
      <c r="H42" s="29">
        <v>0</v>
      </c>
    </row>
    <row r="43" spans="1:8" s="16" customFormat="1" ht="17.25" customHeight="1">
      <c r="A43" s="45"/>
      <c r="B43" s="14"/>
      <c r="C43" s="24"/>
      <c r="D43" s="25"/>
      <c r="E43" s="26"/>
      <c r="F43" s="25"/>
      <c r="G43" s="25"/>
      <c r="H43" s="29"/>
    </row>
    <row r="44" spans="1:8" s="16" customFormat="1" ht="17.25" customHeight="1">
      <c r="A44" s="45"/>
      <c r="B44" s="14"/>
      <c r="C44" s="24"/>
      <c r="D44" s="25"/>
      <c r="E44" s="26"/>
      <c r="F44" s="25"/>
      <c r="G44" s="25"/>
      <c r="H44" s="29"/>
    </row>
    <row r="45" spans="1:8" ht="17.25" customHeight="1" thickBot="1">
      <c r="A45" s="96"/>
      <c r="B45" s="97"/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</row>
    <row r="46" spans="2:11" ht="16.5">
      <c r="B46" s="100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8" ht="16.5">
      <c r="B47" s="94"/>
      <c r="C47" s="95"/>
      <c r="D47" s="95"/>
      <c r="E47" s="95"/>
      <c r="F47" s="95"/>
      <c r="G47" s="95"/>
      <c r="H47" s="95"/>
    </row>
  </sheetData>
  <sheetProtection/>
  <mergeCells count="26">
    <mergeCell ref="A1:H1"/>
    <mergeCell ref="C27:D27"/>
    <mergeCell ref="B25:H25"/>
    <mergeCell ref="G4:H4"/>
    <mergeCell ref="B2:H2"/>
    <mergeCell ref="C26:H26"/>
    <mergeCell ref="E27:F27"/>
    <mergeCell ref="G27:H27"/>
    <mergeCell ref="C3:H3"/>
    <mergeCell ref="A4:B5"/>
    <mergeCell ref="B47:H47"/>
    <mergeCell ref="A32:B32"/>
    <mergeCell ref="A45:B45"/>
    <mergeCell ref="A41:B41"/>
    <mergeCell ref="A35:B35"/>
    <mergeCell ref="A40:B40"/>
    <mergeCell ref="A39:B39"/>
    <mergeCell ref="B46:K46"/>
    <mergeCell ref="C4:D4"/>
    <mergeCell ref="E4:F4"/>
    <mergeCell ref="B20:H20"/>
    <mergeCell ref="A6:B6"/>
    <mergeCell ref="A27:B28"/>
    <mergeCell ref="A29:B29"/>
    <mergeCell ref="A34:B34"/>
    <mergeCell ref="A24:H24"/>
  </mergeCells>
  <dataValidations count="2">
    <dataValidation type="decimal" operator="greaterThanOrEqual" allowBlank="1" showInputMessage="1" showErrorMessage="1" sqref="C6:D12 C13:F16 E6:E11 F6:F12">
      <formula1>0</formula1>
    </dataValidation>
    <dataValidation type="decimal" operator="lessThanOrEqual" allowBlank="1" showInputMessage="1" showErrorMessage="1" sqref="E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90" t="s">
        <v>47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17.25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2:11" ht="20.25" thickBot="1">
      <c r="B3" s="2"/>
      <c r="C3" s="113" t="s">
        <v>65</v>
      </c>
      <c r="D3" s="114"/>
      <c r="E3" s="114"/>
      <c r="F3" s="114"/>
      <c r="G3" s="114"/>
      <c r="H3" s="114"/>
      <c r="I3" s="115" t="s">
        <v>0</v>
      </c>
      <c r="J3" s="115"/>
      <c r="K3" s="115"/>
    </row>
    <row r="4" spans="1:11" ht="18.75" customHeight="1">
      <c r="A4" s="82" t="s">
        <v>32</v>
      </c>
      <c r="B4" s="82"/>
      <c r="C4" s="83"/>
      <c r="D4" s="120" t="s">
        <v>37</v>
      </c>
      <c r="E4" s="83"/>
      <c r="F4" s="120" t="s">
        <v>38</v>
      </c>
      <c r="G4" s="83"/>
      <c r="H4" s="103" t="s">
        <v>25</v>
      </c>
      <c r="I4" s="133"/>
      <c r="J4" s="133"/>
      <c r="K4" s="133"/>
    </row>
    <row r="5" spans="1:11" ht="18.75" customHeight="1">
      <c r="A5" s="84"/>
      <c r="B5" s="84"/>
      <c r="C5" s="85"/>
      <c r="D5" s="121"/>
      <c r="E5" s="85"/>
      <c r="F5" s="121"/>
      <c r="G5" s="85"/>
      <c r="H5" s="118" t="s">
        <v>39</v>
      </c>
      <c r="I5" s="119"/>
      <c r="J5" s="126" t="s">
        <v>1</v>
      </c>
      <c r="K5" s="127"/>
    </row>
    <row r="6" spans="1:11" ht="14.25" customHeight="1">
      <c r="A6" s="134" t="s">
        <v>40</v>
      </c>
      <c r="B6" s="134"/>
      <c r="C6" s="135"/>
      <c r="D6" s="64"/>
      <c r="E6" s="109"/>
      <c r="F6" s="64"/>
      <c r="G6" s="109"/>
      <c r="H6" s="64"/>
      <c r="I6" s="109"/>
      <c r="J6" s="128"/>
      <c r="K6" s="129"/>
    </row>
    <row r="7" spans="1:11" ht="14.25" customHeight="1">
      <c r="A7" s="4"/>
      <c r="B7" s="138" t="s">
        <v>46</v>
      </c>
      <c r="C7" s="139"/>
      <c r="D7" s="74">
        <v>36931601000</v>
      </c>
      <c r="E7" s="75"/>
      <c r="F7" s="74">
        <v>41001247271</v>
      </c>
      <c r="G7" s="75"/>
      <c r="H7" s="76">
        <v>4069646271</v>
      </c>
      <c r="I7" s="77"/>
      <c r="J7" s="110">
        <v>11.019414703955022</v>
      </c>
      <c r="K7" s="111">
        <v>2.687580363378117E-08</v>
      </c>
    </row>
    <row r="8" spans="1:11" ht="14.25" customHeight="1">
      <c r="A8" s="4"/>
      <c r="B8" s="138" t="s">
        <v>41</v>
      </c>
      <c r="C8" s="139"/>
      <c r="D8" s="74">
        <v>843394000</v>
      </c>
      <c r="E8" s="75"/>
      <c r="F8" s="74">
        <v>-42496789970</v>
      </c>
      <c r="G8" s="75"/>
      <c r="H8" s="76">
        <v>-43340183970</v>
      </c>
      <c r="I8" s="77"/>
      <c r="J8" s="110">
        <v>5138.7825820435055</v>
      </c>
      <c r="K8" s="111">
        <v>1.2092166456975115E-05</v>
      </c>
    </row>
    <row r="9" spans="1:11" ht="14.25" customHeight="1">
      <c r="A9" s="4"/>
      <c r="B9" s="4" t="s">
        <v>42</v>
      </c>
      <c r="C9" s="6"/>
      <c r="D9" s="68">
        <v>37774995000</v>
      </c>
      <c r="E9" s="69"/>
      <c r="F9" s="68">
        <v>-1495542699</v>
      </c>
      <c r="G9" s="69"/>
      <c r="H9" s="68">
        <v>-39270537699</v>
      </c>
      <c r="I9" s="69"/>
      <c r="J9" s="70">
        <v>103.9590811302556</v>
      </c>
      <c r="K9" s="71">
        <v>6.951261318033127E-06</v>
      </c>
    </row>
    <row r="10" spans="1:11" ht="14.25" customHeight="1">
      <c r="A10" s="59" t="s">
        <v>43</v>
      </c>
      <c r="B10" s="59"/>
      <c r="C10" s="60"/>
      <c r="D10" s="68"/>
      <c r="E10" s="69"/>
      <c r="F10" s="68"/>
      <c r="G10" s="69"/>
      <c r="H10" s="68"/>
      <c r="I10" s="69"/>
      <c r="J10" s="70"/>
      <c r="K10" s="71"/>
    </row>
    <row r="11" spans="1:11" ht="14.25" customHeight="1">
      <c r="A11" s="4"/>
      <c r="B11" s="116" t="s">
        <v>57</v>
      </c>
      <c r="C11" s="117"/>
      <c r="D11" s="74">
        <v>-121247775000</v>
      </c>
      <c r="E11" s="75"/>
      <c r="F11" s="74">
        <v>-47414877646</v>
      </c>
      <c r="G11" s="75"/>
      <c r="H11" s="76">
        <v>73832897354</v>
      </c>
      <c r="I11" s="77"/>
      <c r="J11" s="110">
        <v>60.89422866027851</v>
      </c>
      <c r="K11" s="111">
        <v>1.284285264108778E-07</v>
      </c>
    </row>
    <row r="12" spans="1:11" ht="14.25" customHeight="1">
      <c r="A12" s="4"/>
      <c r="B12" s="116" t="s">
        <v>36</v>
      </c>
      <c r="C12" s="117"/>
      <c r="D12" s="74">
        <v>-22786703000</v>
      </c>
      <c r="E12" s="75"/>
      <c r="F12" s="74">
        <v>-32458743879</v>
      </c>
      <c r="G12" s="75"/>
      <c r="H12" s="76">
        <v>-9672040879</v>
      </c>
      <c r="I12" s="77"/>
      <c r="J12" s="110">
        <v>42.445986499231594</v>
      </c>
      <c r="K12" s="111">
        <v>1.30769036095365E-07</v>
      </c>
    </row>
    <row r="13" spans="1:11" ht="14.25" customHeight="1">
      <c r="A13" s="4"/>
      <c r="B13" s="4" t="s">
        <v>3</v>
      </c>
      <c r="C13" s="6"/>
      <c r="D13" s="68">
        <v>-144034478000</v>
      </c>
      <c r="E13" s="69"/>
      <c r="F13" s="68">
        <v>-79873621525</v>
      </c>
      <c r="G13" s="69"/>
      <c r="H13" s="68">
        <v>64160856475</v>
      </c>
      <c r="I13" s="69"/>
      <c r="J13" s="70">
        <v>44.54548477969282</v>
      </c>
      <c r="K13" s="71">
        <v>5.5769957501864777E-08</v>
      </c>
    </row>
    <row r="14" spans="1:11" ht="14.25" customHeight="1">
      <c r="A14" s="59" t="s">
        <v>4</v>
      </c>
      <c r="B14" s="59"/>
      <c r="C14" s="60"/>
      <c r="D14" s="68"/>
      <c r="E14" s="69"/>
      <c r="F14" s="68"/>
      <c r="G14" s="69"/>
      <c r="H14" s="68"/>
      <c r="I14" s="69"/>
      <c r="J14" s="70"/>
      <c r="K14" s="71"/>
    </row>
    <row r="15" spans="1:11" ht="14.25" customHeight="1">
      <c r="A15" s="4"/>
      <c r="B15" s="116" t="s">
        <v>58</v>
      </c>
      <c r="C15" s="117"/>
      <c r="D15" s="74">
        <v>124312436000</v>
      </c>
      <c r="E15" s="75"/>
      <c r="F15" s="74">
        <v>148166563296</v>
      </c>
      <c r="G15" s="75"/>
      <c r="H15" s="76">
        <v>23854127296</v>
      </c>
      <c r="I15" s="77"/>
      <c r="J15" s="110">
        <v>19.18885033835231</v>
      </c>
      <c r="K15" s="111">
        <v>1.2950864156859569E-08</v>
      </c>
    </row>
    <row r="16" spans="1:11" ht="14.25" customHeight="1">
      <c r="A16" s="4"/>
      <c r="B16" s="116" t="s">
        <v>44</v>
      </c>
      <c r="C16" s="147"/>
      <c r="D16" s="74">
        <v>-4636389000</v>
      </c>
      <c r="E16" s="112"/>
      <c r="F16" s="74">
        <v>-5489902686</v>
      </c>
      <c r="G16" s="112"/>
      <c r="H16" s="76">
        <v>-853513686</v>
      </c>
      <c r="I16" s="112"/>
      <c r="J16" s="110">
        <v>18.409018009489714</v>
      </c>
      <c r="K16" s="130">
        <v>3.353250332913044E-07</v>
      </c>
    </row>
    <row r="17" spans="1:11" ht="14.25" customHeight="1">
      <c r="A17" s="4"/>
      <c r="B17" s="4" t="s">
        <v>5</v>
      </c>
      <c r="C17" s="6"/>
      <c r="D17" s="68">
        <v>119676047000</v>
      </c>
      <c r="E17" s="69"/>
      <c r="F17" s="68">
        <v>142676660610</v>
      </c>
      <c r="G17" s="69"/>
      <c r="H17" s="68">
        <v>23000613610</v>
      </c>
      <c r="I17" s="69"/>
      <c r="J17" s="70">
        <v>19.219061948127347</v>
      </c>
      <c r="K17" s="71">
        <v>1.3470361491471795E-08</v>
      </c>
    </row>
    <row r="18" spans="1:11" ht="14.25" customHeight="1">
      <c r="A18" s="59" t="s">
        <v>6</v>
      </c>
      <c r="B18" s="59"/>
      <c r="C18" s="60"/>
      <c r="D18" s="68">
        <v>13416564000</v>
      </c>
      <c r="E18" s="69"/>
      <c r="F18" s="68">
        <v>61307496386</v>
      </c>
      <c r="G18" s="69"/>
      <c r="H18" s="68">
        <v>47890932386</v>
      </c>
      <c r="I18" s="69"/>
      <c r="J18" s="70">
        <v>356.9537803121574</v>
      </c>
      <c r="K18" s="71">
        <v>5.822351284168086E-07</v>
      </c>
    </row>
    <row r="19" spans="1:11" ht="14.25" customHeight="1">
      <c r="A19" s="59" t="s">
        <v>7</v>
      </c>
      <c r="B19" s="59"/>
      <c r="C19" s="60"/>
      <c r="D19" s="107">
        <v>107216971000</v>
      </c>
      <c r="E19" s="108"/>
      <c r="F19" s="107">
        <v>220523965773</v>
      </c>
      <c r="G19" s="108"/>
      <c r="H19" s="68">
        <v>113306994773</v>
      </c>
      <c r="I19" s="69"/>
      <c r="J19" s="70">
        <v>105.68009310111923</v>
      </c>
      <c r="K19" s="71">
        <v>4.7922271273636886E-08</v>
      </c>
    </row>
    <row r="20" spans="1:11" ht="14.25" customHeight="1">
      <c r="A20" s="59" t="s">
        <v>8</v>
      </c>
      <c r="B20" s="59"/>
      <c r="C20" s="60"/>
      <c r="D20" s="68">
        <v>120633535000</v>
      </c>
      <c r="E20" s="69"/>
      <c r="F20" s="68">
        <v>281831462159</v>
      </c>
      <c r="G20" s="69"/>
      <c r="H20" s="68">
        <v>161197927159</v>
      </c>
      <c r="I20" s="69"/>
      <c r="J20" s="70">
        <v>133.62613236775329</v>
      </c>
      <c r="K20" s="71">
        <v>4.7413490085207676E-08</v>
      </c>
    </row>
    <row r="21" spans="1:11" ht="14.25" customHeight="1">
      <c r="A21" s="59"/>
      <c r="B21" s="59"/>
      <c r="C21" s="60"/>
      <c r="D21" s="68"/>
      <c r="E21" s="69"/>
      <c r="F21" s="68"/>
      <c r="G21" s="69"/>
      <c r="H21" s="68"/>
      <c r="I21" s="69"/>
      <c r="J21" s="70"/>
      <c r="K21" s="71"/>
    </row>
    <row r="22" spans="1:11" ht="14.25" customHeight="1">
      <c r="A22" s="4"/>
      <c r="B22" s="4"/>
      <c r="C22" s="6"/>
      <c r="D22" s="7"/>
      <c r="E22" s="8"/>
      <c r="F22" s="7"/>
      <c r="G22" s="8"/>
      <c r="H22" s="7"/>
      <c r="I22" s="8"/>
      <c r="J22" s="9"/>
      <c r="K22" s="10"/>
    </row>
    <row r="23" spans="1:11" ht="14.25" customHeight="1">
      <c r="A23" s="59"/>
      <c r="B23" s="59"/>
      <c r="C23" s="60"/>
      <c r="D23" s="107"/>
      <c r="E23" s="108"/>
      <c r="F23" s="107"/>
      <c r="G23" s="108"/>
      <c r="H23" s="68"/>
      <c r="I23" s="69"/>
      <c r="J23" s="70"/>
      <c r="K23" s="71"/>
    </row>
    <row r="24" spans="1:11" ht="14.25" customHeight="1">
      <c r="A24" s="4"/>
      <c r="B24" s="4"/>
      <c r="C24" s="6"/>
      <c r="D24" s="11"/>
      <c r="E24" s="12"/>
      <c r="F24" s="11"/>
      <c r="G24" s="12"/>
      <c r="H24" s="7"/>
      <c r="I24" s="8"/>
      <c r="J24" s="9"/>
      <c r="K24" s="10"/>
    </row>
    <row r="25" spans="1:11" ht="14.25" customHeight="1" thickBot="1">
      <c r="A25" s="136"/>
      <c r="B25" s="136"/>
      <c r="C25" s="137"/>
      <c r="D25" s="81"/>
      <c r="E25" s="65"/>
      <c r="F25" s="81"/>
      <c r="G25" s="65"/>
      <c r="H25" s="81"/>
      <c r="I25" s="65"/>
      <c r="J25" s="122"/>
      <c r="K25" s="123"/>
    </row>
    <row r="29" spans="2:11" ht="27" customHeight="1">
      <c r="B29" s="90" t="s">
        <v>48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2:11" ht="17.25" customHeight="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3:11" ht="17.25" thickBot="1">
      <c r="C31" s="61" t="s">
        <v>66</v>
      </c>
      <c r="D31" s="61"/>
      <c r="E31" s="61"/>
      <c r="F31" s="61"/>
      <c r="G31" s="61"/>
      <c r="H31" s="61"/>
      <c r="I31" s="115" t="s">
        <v>0</v>
      </c>
      <c r="J31" s="115"/>
      <c r="K31" s="115"/>
    </row>
    <row r="32" spans="1:11" ht="35.25" customHeight="1">
      <c r="A32" s="63" t="s">
        <v>9</v>
      </c>
      <c r="B32" s="106"/>
      <c r="C32" s="62" t="s">
        <v>10</v>
      </c>
      <c r="D32" s="106"/>
      <c r="E32" s="124" t="s">
        <v>11</v>
      </c>
      <c r="F32" s="125"/>
      <c r="G32" s="62" t="s">
        <v>12</v>
      </c>
      <c r="H32" s="106"/>
      <c r="I32" s="62" t="s">
        <v>2</v>
      </c>
      <c r="J32" s="63"/>
      <c r="K32" s="13" t="s">
        <v>11</v>
      </c>
    </row>
    <row r="33" spans="1:11" ht="19.5" customHeight="1">
      <c r="A33" s="142" t="s">
        <v>13</v>
      </c>
      <c r="B33" s="143"/>
      <c r="C33" s="64">
        <f>SUM(C34:D37)</f>
        <v>945192273081</v>
      </c>
      <c r="D33" s="109"/>
      <c r="E33" s="64">
        <f>IF(C$33&gt;0,(C33/C$33)*100,0)</f>
        <v>100</v>
      </c>
      <c r="F33" s="109">
        <f>IF(E$5&gt;0,(E33/E$24)*100,0)</f>
        <v>0</v>
      </c>
      <c r="G33" s="144" t="s">
        <v>14</v>
      </c>
      <c r="H33" s="143"/>
      <c r="I33" s="64">
        <f>SUM(I34:J37)</f>
        <v>221352441</v>
      </c>
      <c r="J33" s="105"/>
      <c r="K33" s="7">
        <f aca="true" t="shared" si="0" ref="K33:K44">IF(I$44&gt;0,(I33/I$44)*100,0)</f>
        <v>0.02341877386264147</v>
      </c>
    </row>
    <row r="34" spans="1:11" ht="19.5" customHeight="1">
      <c r="A34" s="78" t="s">
        <v>15</v>
      </c>
      <c r="B34" s="79"/>
      <c r="C34" s="74">
        <v>839841796636</v>
      </c>
      <c r="D34" s="75"/>
      <c r="E34" s="76">
        <f>IF(C$33&gt;0,(C34/C$33)*100,0)</f>
        <v>88.85406922534462</v>
      </c>
      <c r="F34" s="77">
        <f>IF(E$5&gt;0,(E34/E$24)*100,0)</f>
        <v>0</v>
      </c>
      <c r="G34" s="78" t="s">
        <v>16</v>
      </c>
      <c r="H34" s="79"/>
      <c r="I34" s="74">
        <v>221352441</v>
      </c>
      <c r="J34" s="80"/>
      <c r="K34" s="5">
        <f t="shared" si="0"/>
        <v>0.02341877386264147</v>
      </c>
    </row>
    <row r="35" spans="1:11" ht="19.5" customHeight="1">
      <c r="A35" s="78" t="s">
        <v>17</v>
      </c>
      <c r="B35" s="79"/>
      <c r="C35" s="74">
        <v>103258085301</v>
      </c>
      <c r="D35" s="75"/>
      <c r="E35" s="76">
        <f>IF(C$33&gt;0,(C35/C$33)*100,0)+0.01</f>
        <v>10.934558763521663</v>
      </c>
      <c r="F35" s="77">
        <f>IF(E$5&gt;0,(E35/E$24)*100,0)</f>
        <v>0</v>
      </c>
      <c r="G35" s="78"/>
      <c r="H35" s="79"/>
      <c r="I35" s="74"/>
      <c r="J35" s="80"/>
      <c r="K35" s="5">
        <f t="shared" si="0"/>
        <v>0</v>
      </c>
    </row>
    <row r="36" spans="1:11" ht="19.5" customHeight="1">
      <c r="A36" s="47" t="s">
        <v>51</v>
      </c>
      <c r="B36" s="14"/>
      <c r="C36" s="74">
        <v>2092391144</v>
      </c>
      <c r="D36" s="75"/>
      <c r="E36" s="76">
        <f>IF(C$33&gt;0,(C36/C$33)*100,0)</f>
        <v>0.22137201113372718</v>
      </c>
      <c r="F36" s="77">
        <f>IF(E$5&gt;0,(E36/E$24)*100,0)</f>
        <v>0</v>
      </c>
      <c r="G36" s="78"/>
      <c r="H36" s="79"/>
      <c r="I36" s="74"/>
      <c r="J36" s="80"/>
      <c r="K36" s="5">
        <f t="shared" si="0"/>
        <v>0</v>
      </c>
    </row>
    <row r="37" spans="1:11" ht="19.5" customHeight="1">
      <c r="A37" s="78"/>
      <c r="B37" s="79"/>
      <c r="C37" s="74"/>
      <c r="D37" s="75"/>
      <c r="E37" s="76">
        <f aca="true" t="shared" si="1" ref="E37:E44">IF(C$33&gt;0,(C37/C$33)*100,0)</f>
        <v>0</v>
      </c>
      <c r="F37" s="77">
        <f aca="true" t="shared" si="2" ref="F37:F44">IF(E$5&gt;0,(E37/E$28)*100,0)</f>
        <v>0</v>
      </c>
      <c r="G37" s="145"/>
      <c r="H37" s="146"/>
      <c r="I37" s="74"/>
      <c r="J37" s="80"/>
      <c r="K37" s="5">
        <f t="shared" si="0"/>
        <v>0</v>
      </c>
    </row>
    <row r="38" spans="1:11" ht="19.5" customHeight="1">
      <c r="A38" s="78"/>
      <c r="B38" s="79"/>
      <c r="C38" s="74"/>
      <c r="D38" s="75"/>
      <c r="E38" s="76">
        <f t="shared" si="1"/>
        <v>0</v>
      </c>
      <c r="F38" s="77">
        <f t="shared" si="2"/>
        <v>0</v>
      </c>
      <c r="G38" s="140" t="s">
        <v>18</v>
      </c>
      <c r="H38" s="141"/>
      <c r="I38" s="107">
        <f>SUM(I39:I43)</f>
        <v>944970920640</v>
      </c>
      <c r="J38" s="131"/>
      <c r="K38" s="7">
        <f t="shared" si="0"/>
        <v>99.97658122613736</v>
      </c>
    </row>
    <row r="39" spans="1:11" ht="19.5" customHeight="1">
      <c r="A39" s="78"/>
      <c r="B39" s="79"/>
      <c r="C39" s="74"/>
      <c r="D39" s="75"/>
      <c r="E39" s="76">
        <f t="shared" si="1"/>
        <v>0</v>
      </c>
      <c r="F39" s="77">
        <f t="shared" si="2"/>
        <v>0</v>
      </c>
      <c r="G39" s="78" t="s">
        <v>19</v>
      </c>
      <c r="H39" s="79"/>
      <c r="I39" s="74">
        <v>943534416829</v>
      </c>
      <c r="J39" s="80"/>
      <c r="K39" s="5">
        <f>IF(I$44&gt;0,(I39/I$44)*100,0)+0.01</f>
        <v>99.83460116325371</v>
      </c>
    </row>
    <row r="40" spans="1:11" ht="19.5" customHeight="1">
      <c r="A40" s="78"/>
      <c r="B40" s="79"/>
      <c r="C40" s="74"/>
      <c r="D40" s="75"/>
      <c r="E40" s="76">
        <f t="shared" si="1"/>
        <v>0</v>
      </c>
      <c r="F40" s="77">
        <f t="shared" si="2"/>
        <v>0</v>
      </c>
      <c r="G40" s="78" t="s">
        <v>20</v>
      </c>
      <c r="H40" s="79"/>
      <c r="I40" s="74">
        <v>1436503811</v>
      </c>
      <c r="J40" s="80"/>
      <c r="K40" s="5">
        <f t="shared" si="0"/>
        <v>0.1519800628836601</v>
      </c>
    </row>
    <row r="41" spans="1:11" ht="19.5" customHeight="1">
      <c r="A41" s="47"/>
      <c r="B41" s="14"/>
      <c r="C41" s="54"/>
      <c r="D41" s="58"/>
      <c r="E41" s="5"/>
      <c r="F41" s="51"/>
      <c r="G41" s="47"/>
      <c r="H41" s="14"/>
      <c r="I41" s="54"/>
      <c r="J41" s="50"/>
      <c r="K41" s="5"/>
    </row>
    <row r="42" spans="1:11" ht="19.5" customHeight="1">
      <c r="A42" s="78"/>
      <c r="B42" s="79"/>
      <c r="C42" s="74"/>
      <c r="D42" s="75"/>
      <c r="E42" s="76">
        <f t="shared" si="1"/>
        <v>0</v>
      </c>
      <c r="F42" s="77">
        <f t="shared" si="2"/>
        <v>0</v>
      </c>
      <c r="G42" s="78"/>
      <c r="H42" s="79"/>
      <c r="I42" s="74"/>
      <c r="J42" s="80"/>
      <c r="K42" s="5">
        <f t="shared" si="0"/>
        <v>0</v>
      </c>
    </row>
    <row r="43" spans="1:11" ht="19.5" customHeight="1">
      <c r="A43" s="78"/>
      <c r="B43" s="79"/>
      <c r="C43" s="74"/>
      <c r="D43" s="75"/>
      <c r="E43" s="76">
        <f t="shared" si="1"/>
        <v>0</v>
      </c>
      <c r="F43" s="77">
        <f t="shared" si="2"/>
        <v>0</v>
      </c>
      <c r="G43" s="78"/>
      <c r="H43" s="79"/>
      <c r="I43" s="74"/>
      <c r="J43" s="80"/>
      <c r="K43" s="5">
        <f t="shared" si="0"/>
        <v>0</v>
      </c>
    </row>
    <row r="44" spans="1:12" ht="19.5" customHeight="1" thickBot="1">
      <c r="A44" s="66" t="s">
        <v>21</v>
      </c>
      <c r="B44" s="67"/>
      <c r="C44" s="81">
        <f>SUM(C34:D43)</f>
        <v>945192273081</v>
      </c>
      <c r="D44" s="65"/>
      <c r="E44" s="81">
        <f t="shared" si="1"/>
        <v>100</v>
      </c>
      <c r="F44" s="65">
        <f t="shared" si="2"/>
        <v>0</v>
      </c>
      <c r="G44" s="72" t="s">
        <v>45</v>
      </c>
      <c r="H44" s="73"/>
      <c r="I44" s="81">
        <f>I33+I38</f>
        <v>945192273081</v>
      </c>
      <c r="J44" s="132"/>
      <c r="K44" s="15">
        <f t="shared" si="0"/>
        <v>100</v>
      </c>
      <c r="L44" s="40" t="str">
        <f>IF(C44=I44,"平衡","不平衡")</f>
        <v>平衡</v>
      </c>
    </row>
    <row r="45" spans="2:11" s="16" customFormat="1" ht="16.5" customHeight="1">
      <c r="B45" s="101" t="s">
        <v>72</v>
      </c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 ht="16.5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 ht="16.5" customHeigh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</sheetData>
  <sheetProtection/>
  <mergeCells count="162">
    <mergeCell ref="B16:C16"/>
    <mergeCell ref="B11:C11"/>
    <mergeCell ref="A18:C18"/>
    <mergeCell ref="B15:C15"/>
    <mergeCell ref="G32:H32"/>
    <mergeCell ref="I36:J36"/>
    <mergeCell ref="I37:J37"/>
    <mergeCell ref="G36:H36"/>
    <mergeCell ref="G37:H37"/>
    <mergeCell ref="I35:J35"/>
    <mergeCell ref="A33:B33"/>
    <mergeCell ref="C36:D36"/>
    <mergeCell ref="G34:H34"/>
    <mergeCell ref="G35:H35"/>
    <mergeCell ref="G33:H33"/>
    <mergeCell ref="E36:F36"/>
    <mergeCell ref="A34:B34"/>
    <mergeCell ref="A35:B35"/>
    <mergeCell ref="G39:H39"/>
    <mergeCell ref="A38:B38"/>
    <mergeCell ref="G38:H38"/>
    <mergeCell ref="E37:F37"/>
    <mergeCell ref="A39:B39"/>
    <mergeCell ref="A37:B37"/>
    <mergeCell ref="C37:D37"/>
    <mergeCell ref="A4:C5"/>
    <mergeCell ref="A6:C6"/>
    <mergeCell ref="A25:C25"/>
    <mergeCell ref="A32:B32"/>
    <mergeCell ref="A23:C23"/>
    <mergeCell ref="A21:C21"/>
    <mergeCell ref="A10:C10"/>
    <mergeCell ref="B7:C7"/>
    <mergeCell ref="B8:C8"/>
    <mergeCell ref="A20:C20"/>
    <mergeCell ref="A43:B43"/>
    <mergeCell ref="A40:B40"/>
    <mergeCell ref="I44:J44"/>
    <mergeCell ref="F4:G5"/>
    <mergeCell ref="F25:G25"/>
    <mergeCell ref="B29:K29"/>
    <mergeCell ref="F6:G6"/>
    <mergeCell ref="F23:G23"/>
    <mergeCell ref="H4:K4"/>
    <mergeCell ref="H25:I25"/>
    <mergeCell ref="I38:J38"/>
    <mergeCell ref="I39:J39"/>
    <mergeCell ref="E39:F39"/>
    <mergeCell ref="C40:D40"/>
    <mergeCell ref="E40:F40"/>
    <mergeCell ref="E38:F38"/>
    <mergeCell ref="I40:J40"/>
    <mergeCell ref="G40:H40"/>
    <mergeCell ref="C38:D38"/>
    <mergeCell ref="C39:D39"/>
    <mergeCell ref="D25:E25"/>
    <mergeCell ref="D21:E21"/>
    <mergeCell ref="D7:E7"/>
    <mergeCell ref="D8:E8"/>
    <mergeCell ref="D9:E9"/>
    <mergeCell ref="D10:E10"/>
    <mergeCell ref="D20:E20"/>
    <mergeCell ref="D11:E11"/>
    <mergeCell ref="D12:E12"/>
    <mergeCell ref="J18:K18"/>
    <mergeCell ref="J19:K19"/>
    <mergeCell ref="H20:I20"/>
    <mergeCell ref="H18:I18"/>
    <mergeCell ref="J5:K5"/>
    <mergeCell ref="J6:K6"/>
    <mergeCell ref="J16:K16"/>
    <mergeCell ref="J11:K11"/>
    <mergeCell ref="J12:K12"/>
    <mergeCell ref="J13:K13"/>
    <mergeCell ref="J14:K14"/>
    <mergeCell ref="J15:K15"/>
    <mergeCell ref="J9:K9"/>
    <mergeCell ref="J10:K10"/>
    <mergeCell ref="E34:F34"/>
    <mergeCell ref="J23:K23"/>
    <mergeCell ref="J25:K25"/>
    <mergeCell ref="H23:I23"/>
    <mergeCell ref="B30:K30"/>
    <mergeCell ref="C34:D34"/>
    <mergeCell ref="I31:K31"/>
    <mergeCell ref="E32:F32"/>
    <mergeCell ref="E33:F33"/>
    <mergeCell ref="D23:E23"/>
    <mergeCell ref="D16:E16"/>
    <mergeCell ref="D17:E17"/>
    <mergeCell ref="H5:I5"/>
    <mergeCell ref="H6:I6"/>
    <mergeCell ref="D4:E5"/>
    <mergeCell ref="D6:E6"/>
    <mergeCell ref="H16:I16"/>
    <mergeCell ref="F10:G10"/>
    <mergeCell ref="H9:I9"/>
    <mergeCell ref="H10:I10"/>
    <mergeCell ref="F9:G9"/>
    <mergeCell ref="A14:C14"/>
    <mergeCell ref="B12:C12"/>
    <mergeCell ref="D13:E13"/>
    <mergeCell ref="D14:E14"/>
    <mergeCell ref="F12:G12"/>
    <mergeCell ref="F18:G18"/>
    <mergeCell ref="F19:G19"/>
    <mergeCell ref="D15:E15"/>
    <mergeCell ref="B1:K1"/>
    <mergeCell ref="B2:K2"/>
    <mergeCell ref="C3:H3"/>
    <mergeCell ref="I3:K3"/>
    <mergeCell ref="H14:I14"/>
    <mergeCell ref="F7:G7"/>
    <mergeCell ref="F8:G8"/>
    <mergeCell ref="F16:G16"/>
    <mergeCell ref="F14:G14"/>
    <mergeCell ref="H11:I11"/>
    <mergeCell ref="H12:I12"/>
    <mergeCell ref="F13:G13"/>
    <mergeCell ref="H13:I13"/>
    <mergeCell ref="F15:G15"/>
    <mergeCell ref="F11:G11"/>
    <mergeCell ref="H15:I15"/>
    <mergeCell ref="H7:I7"/>
    <mergeCell ref="H8:I8"/>
    <mergeCell ref="J7:K7"/>
    <mergeCell ref="J8:K8"/>
    <mergeCell ref="I32:J32"/>
    <mergeCell ref="I33:J33"/>
    <mergeCell ref="C32:D32"/>
    <mergeCell ref="D19:E19"/>
    <mergeCell ref="F20:G20"/>
    <mergeCell ref="C33:D33"/>
    <mergeCell ref="F21:G21"/>
    <mergeCell ref="J21:K21"/>
    <mergeCell ref="H21:I21"/>
    <mergeCell ref="J20:K20"/>
    <mergeCell ref="G44:H44"/>
    <mergeCell ref="E43:F43"/>
    <mergeCell ref="E44:F44"/>
    <mergeCell ref="I43:J43"/>
    <mergeCell ref="G43:H43"/>
    <mergeCell ref="F17:G17"/>
    <mergeCell ref="H17:I17"/>
    <mergeCell ref="J17:K17"/>
    <mergeCell ref="E35:F35"/>
    <mergeCell ref="H19:I19"/>
    <mergeCell ref="I34:J34"/>
    <mergeCell ref="D18:E18"/>
    <mergeCell ref="C35:D35"/>
    <mergeCell ref="A19:C19"/>
    <mergeCell ref="C31:H31"/>
    <mergeCell ref="B45:K46"/>
    <mergeCell ref="B47:K47"/>
    <mergeCell ref="C42:D42"/>
    <mergeCell ref="E42:F42"/>
    <mergeCell ref="G42:H42"/>
    <mergeCell ref="I42:J42"/>
    <mergeCell ref="C43:D43"/>
    <mergeCell ref="C44:D44"/>
    <mergeCell ref="A44:B44"/>
    <mergeCell ref="A42:B4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2013-03-20T03:23:25Z</cp:lastPrinted>
  <dcterms:created xsi:type="dcterms:W3CDTF">2012-03-08T08:45:09Z</dcterms:created>
  <dcterms:modified xsi:type="dcterms:W3CDTF">2013-04-07T03:51:48Z</dcterms:modified>
  <cp:category/>
  <cp:version/>
  <cp:contentType/>
  <cp:contentStatus/>
</cp:coreProperties>
</file>