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60" windowWidth="10665" windowHeight="7860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'!$A$1:$K$47</definedName>
  </definedNames>
  <calcPr fullCalcOnLoad="1"/>
</workbook>
</file>

<file path=xl/sharedStrings.xml><?xml version="1.0" encoding="utf-8"?>
<sst xmlns="http://schemas.openxmlformats.org/spreadsheetml/2006/main" count="95" uniqueCount="79">
  <si>
    <t>單位：新臺幣元</t>
  </si>
  <si>
    <t>％</t>
  </si>
  <si>
    <t>金　　　　額</t>
  </si>
  <si>
    <t>公務人員退休撫卹基金收支餘絀決算表</t>
  </si>
  <si>
    <t>科目</t>
  </si>
  <si>
    <t>本年度預算數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</si>
  <si>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</si>
  <si>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</si>
  <si>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</si>
  <si>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</si>
  <si>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財務收入</t>
  </si>
  <si>
    <t>其他收入</t>
  </si>
  <si>
    <t>總支出</t>
  </si>
  <si>
    <t>財務支出</t>
  </si>
  <si>
    <t>其他支出</t>
  </si>
  <si>
    <t>本期賸餘（短絀－）</t>
  </si>
  <si>
    <t>公務人員退休撫卹基金餘絀撥補決算表</t>
  </si>
  <si>
    <t>項目</t>
  </si>
  <si>
    <t>賸餘之部</t>
  </si>
  <si>
    <t>前期未分配賸餘</t>
  </si>
  <si>
    <t>分配之部</t>
  </si>
  <si>
    <t>未分配賸餘</t>
  </si>
  <si>
    <t>公務人員退休撫卹基金現金流量決算表</t>
  </si>
  <si>
    <t>本期賸餘</t>
  </si>
  <si>
    <t>賸餘撥充基金數</t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</si>
  <si>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</si>
  <si>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</si>
  <si>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短絀之部</t>
  </si>
  <si>
    <t>本期短絀</t>
  </si>
  <si>
    <t>填補（分配）之部</t>
  </si>
  <si>
    <t>短絀折減基金數</t>
  </si>
  <si>
    <t>待填補之短絀</t>
  </si>
  <si>
    <t>項目</t>
  </si>
  <si>
    <t>本年度
預算數</t>
  </si>
  <si>
    <t>本年度
決算數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</si>
  <si>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</si>
  <si>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</si>
  <si>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</si>
  <si>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</si>
  <si>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本期賸餘（短絀－）</t>
  </si>
  <si>
    <t>調整非現金項目</t>
  </si>
  <si>
    <t>投資活動之現金流量</t>
  </si>
  <si>
    <t>增加備供出售金融資產</t>
  </si>
  <si>
    <t>減少備供出售金融資產</t>
  </si>
  <si>
    <t>增加持有至到期日金融資產</t>
  </si>
  <si>
    <t>增加委託經營</t>
  </si>
  <si>
    <t>減少委託經營</t>
  </si>
  <si>
    <t>增加中期放款</t>
  </si>
  <si>
    <t>融資活動之現金流量</t>
  </si>
  <si>
    <t>國庫撥補數</t>
  </si>
  <si>
    <t>基金收繳數</t>
  </si>
  <si>
    <t>基金給付數</t>
  </si>
  <si>
    <t>現金及約當現金之淨增（淨減－）</t>
  </si>
  <si>
    <t>期初現金及約當現金</t>
  </si>
  <si>
    <t>期末現金及約當現金</t>
  </si>
  <si>
    <t>公務人員退休撫卹基金平衡表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</si>
  <si>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</si>
  <si>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科　　　　目</t>
  </si>
  <si>
    <t>金　　　　額</t>
  </si>
  <si>
    <t>％</t>
  </si>
  <si>
    <r>
      <t>科</t>
    </r>
    <r>
      <rPr>
        <b/>
        <sz val="12"/>
        <color indexed="8"/>
        <rFont val="Times New Roman"/>
        <family val="1"/>
      </rPr>
      <t xml:space="preserve">     </t>
    </r>
    <r>
      <rPr>
        <b/>
        <sz val="12"/>
        <color indexed="8"/>
        <rFont val="新細明體"/>
        <family val="1"/>
      </rPr>
      <t>　　目</t>
    </r>
  </si>
  <si>
    <t>資　產</t>
  </si>
  <si>
    <t>負　債</t>
  </si>
  <si>
    <t>流動資產</t>
  </si>
  <si>
    <t>流動負債</t>
  </si>
  <si>
    <t>長期性投資及應收款</t>
  </si>
  <si>
    <t>委託人權益</t>
  </si>
  <si>
    <t>基金</t>
  </si>
  <si>
    <t>累積餘絀</t>
  </si>
  <si>
    <t>權益調整</t>
  </si>
  <si>
    <r>
      <t>合</t>
    </r>
    <r>
      <rPr>
        <b/>
        <sz val="10"/>
        <color indexed="8"/>
        <rFont val="Times New Roman"/>
        <family val="1"/>
      </rPr>
      <t xml:space="preserve">                 </t>
    </r>
    <r>
      <rPr>
        <b/>
        <sz val="10"/>
        <color indexed="8"/>
        <rFont val="新細明體"/>
        <family val="1"/>
      </rPr>
      <t>計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</si>
  <si>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計</t>
    </r>
  </si>
  <si>
    <r>
      <t xml:space="preserve"> </t>
    </r>
    <r>
      <rPr>
        <sz val="10"/>
        <color indexed="8"/>
        <rFont val="新細明體"/>
        <family val="1"/>
      </rP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信託代理與保證資產（負債）性質科目，本年度決算數為</t>
    </r>
    <r>
      <rPr>
        <sz val="10"/>
        <color indexed="8"/>
        <rFont val="Times New Roman"/>
        <family val="1"/>
      </rPr>
      <t>151,000,000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</si>
  <si>
    <r>
      <t xml:space="preserve">         2.</t>
    </r>
    <r>
      <rPr>
        <sz val="10"/>
        <rFont val="新細明體"/>
        <family val="1"/>
      </rPr>
      <t>因擔保、保證或契約可能造成未來會計年度支出事項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包括或有負債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為</t>
    </r>
    <r>
      <rPr>
        <sz val="10"/>
        <rFont val="Times New Roman"/>
        <family val="1"/>
      </rPr>
      <t xml:space="preserve">2,926,198,662,151 </t>
    </r>
    <r>
      <rPr>
        <sz val="10"/>
        <rFont val="新細明體"/>
        <family val="1"/>
      </rPr>
      <t>元。</t>
    </r>
    <r>
      <rPr>
        <sz val="10"/>
        <rFont val="Times New Roman"/>
        <family val="1"/>
      </rPr>
      <t xml:space="preserve">        </t>
    </r>
  </si>
  <si>
    <t>減少其他資產</t>
  </si>
  <si>
    <t>減少其他負債</t>
  </si>
  <si>
    <r>
      <t xml:space="preserve">  </t>
    </r>
    <r>
      <rPr>
        <b/>
        <sz val="9"/>
        <color indexed="8"/>
        <rFont val="新細明體"/>
        <family val="1"/>
      </rPr>
      <t>業務活動之淨現金流入（流出－）</t>
    </r>
  </si>
  <si>
    <r>
      <t xml:space="preserve">    </t>
    </r>
    <r>
      <rPr>
        <b/>
        <sz val="9"/>
        <color indexed="8"/>
        <rFont val="新細明體"/>
        <family val="1"/>
      </rPr>
      <t>投資活動之淨現金流入（流出－）</t>
    </r>
  </si>
  <si>
    <r>
      <t xml:space="preserve">    </t>
    </r>
    <r>
      <rPr>
        <b/>
        <sz val="9"/>
        <color indexed="8"/>
        <rFont val="新細明體"/>
        <family val="1"/>
      </rPr>
      <t>融資活動之淨現金流入（流出－）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</si>
</sst>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&quot;\ #,##0.00_);_(* &quot;&quot;_);_(@_)"/>
    <numFmt numFmtId="177" formatCode="_(* #,##0.00_);_(&quot;  &quot;* #,##0.00_);_(* &quot;&quot;_);_(@_)"/>
    <numFmt numFmtId="178" formatCode="_(* #,##0.00_);_(&quot;－&quot;* #,##0.00_);_(* &quot;&quot;_);_(@_)"/>
    <numFmt numFmtId="179" formatCode="_(&quot; +&quot;* #,##0.00_);_(&quot;－&quot;* #,##0.00_);_(* &quot; &quot;_);_(@_)"/>
    <numFmt numFmtId="180" formatCode="_(* #,##0.00_);_(&quot;－&quot;* #,##0.00_);_(* &quot; &quot;_);_(@_)"/>
    <numFmt numFmtId="181" formatCode="_(* #,##0.00_);_(&quot;-&quot;* #,##0.00_);_(* &quot;&quot;_);_(@_)"/>
  </numFmts>
  <fonts count="31">
    <font>
      <sz val="12"/>
      <name val="新細明體"/>
      <family val="1"/>
    </font>
    <font>
      <sz val="12"/>
      <name val="標楷體"/>
      <family val="4"/>
    </font>
    <font>
      <b/>
      <sz val="20"/>
      <color indexed="8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2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1" fillId="0" borderId="0" xfId="17">
      <alignment vertical="center"/>
      <protection/>
    </xf>
    <xf numFmtId="0" fontId="5" fillId="0" borderId="0" xfId="17" applyFont="1">
      <alignment vertical="center"/>
      <protection/>
    </xf>
    <xf numFmtId="0" fontId="6" fillId="0" borderId="0" xfId="17" applyFont="1">
      <alignment vertical="center"/>
      <protection/>
    </xf>
    <xf numFmtId="0" fontId="7" fillId="0" borderId="1" xfId="17" applyFont="1" applyBorder="1" applyAlignment="1" applyProtection="1">
      <alignment horizontal="distributed" vertical="center" indent="1"/>
      <protection/>
    </xf>
    <xf numFmtId="0" fontId="7" fillId="0" borderId="1" xfId="17" applyFont="1" applyBorder="1" applyAlignment="1" applyProtection="1">
      <alignment horizontal="center" vertical="center"/>
      <protection/>
    </xf>
    <xf numFmtId="0" fontId="7" fillId="0" borderId="2" xfId="17" applyFont="1" applyBorder="1" applyAlignment="1" applyProtection="1">
      <alignment horizontal="center" vertical="center"/>
      <protection/>
    </xf>
    <xf numFmtId="176" fontId="10" fillId="0" borderId="3" xfId="17" applyNumberFormat="1" applyFont="1" applyBorder="1" applyAlignment="1" applyProtection="1">
      <alignment horizontal="right" vertical="center"/>
      <protection/>
    </xf>
    <xf numFmtId="0" fontId="13" fillId="0" borderId="0" xfId="17" applyFont="1" applyAlignment="1">
      <alignment vertical="center"/>
      <protection/>
    </xf>
    <xf numFmtId="0" fontId="14" fillId="0" borderId="4" xfId="17" applyFont="1" applyBorder="1" applyAlignment="1" applyProtection="1">
      <alignment horizontal="left" vertical="center"/>
      <protection locked="0"/>
    </xf>
    <xf numFmtId="176" fontId="15" fillId="0" borderId="5" xfId="17" applyNumberFormat="1" applyFont="1" applyBorder="1" applyAlignment="1" applyProtection="1">
      <alignment horizontal="right" vertical="center"/>
      <protection/>
    </xf>
    <xf numFmtId="176" fontId="10" fillId="0" borderId="5" xfId="17" applyNumberFormat="1" applyFont="1" applyBorder="1" applyAlignment="1" applyProtection="1">
      <alignment horizontal="right" vertical="center"/>
      <protection/>
    </xf>
    <xf numFmtId="176" fontId="10" fillId="0" borderId="6" xfId="17" applyNumberFormat="1" applyFont="1" applyBorder="1" applyAlignment="1" applyProtection="1">
      <alignment horizontal="right" vertical="center"/>
      <protection/>
    </xf>
    <xf numFmtId="0" fontId="5" fillId="0" borderId="0" xfId="17" applyFont="1" applyAlignment="1">
      <alignment vertical="center"/>
      <protection/>
    </xf>
    <xf numFmtId="49" fontId="14" fillId="0" borderId="4" xfId="17" applyNumberFormat="1" applyFont="1" applyBorder="1" applyAlignment="1" applyProtection="1">
      <alignment horizontal="left" vertical="center" readingOrder="1"/>
      <protection locked="0"/>
    </xf>
    <xf numFmtId="0" fontId="5" fillId="0" borderId="0" xfId="17" applyFont="1" applyAlignment="1">
      <alignment horizontal="left" vertical="center" indent="1"/>
      <protection/>
    </xf>
    <xf numFmtId="0" fontId="5" fillId="0" borderId="0" xfId="17" applyFont="1" applyAlignment="1" applyProtection="1">
      <alignment vertical="center"/>
      <protection/>
    </xf>
    <xf numFmtId="176" fontId="15" fillId="0" borderId="5" xfId="17" applyNumberFormat="1" applyFont="1" applyBorder="1" applyAlignment="1" applyProtection="1">
      <alignment horizontal="right" vertical="center"/>
      <protection locked="0"/>
    </xf>
    <xf numFmtId="176" fontId="10" fillId="0" borderId="7" xfId="0" applyNumberFormat="1" applyFont="1" applyBorder="1" applyAlignment="1" applyProtection="1">
      <alignment vertical="center" readingOrder="2"/>
      <protection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0" fillId="0" borderId="5" xfId="0" applyNumberFormat="1" applyFont="1" applyBorder="1" applyAlignment="1" applyProtection="1">
      <alignment vertical="center"/>
      <protection/>
    </xf>
    <xf numFmtId="176" fontId="10" fillId="0" borderId="6" xfId="0" applyNumberFormat="1" applyFont="1" applyBorder="1" applyAlignment="1" applyProtection="1">
      <alignment vertical="center"/>
      <protection/>
    </xf>
    <xf numFmtId="177" fontId="10" fillId="0" borderId="7" xfId="0" applyNumberFormat="1" applyFont="1" applyBorder="1" applyAlignment="1" applyProtection="1">
      <alignment vertical="center" readingOrder="2"/>
      <protection/>
    </xf>
    <xf numFmtId="177" fontId="15" fillId="0" borderId="8" xfId="0" applyNumberFormat="1" applyFont="1" applyBorder="1" applyAlignment="1" applyProtection="1">
      <alignment horizontal="right" vertical="center" readingOrder="2"/>
      <protection/>
    </xf>
    <xf numFmtId="177" fontId="10" fillId="0" borderId="8" xfId="0" applyNumberFormat="1" applyFont="1" applyBorder="1" applyAlignment="1" applyProtection="1">
      <alignment vertical="center" readingOrder="2"/>
      <protection/>
    </xf>
    <xf numFmtId="177" fontId="10" fillId="0" borderId="9" xfId="0" applyNumberFormat="1" applyFont="1" applyBorder="1" applyAlignment="1" applyProtection="1">
      <alignment vertical="center" readingOrder="2"/>
      <protection/>
    </xf>
    <xf numFmtId="176" fontId="10" fillId="0" borderId="3" xfId="0" applyNumberFormat="1" applyFont="1" applyBorder="1" applyAlignment="1" applyProtection="1">
      <alignment vertical="center"/>
      <protection/>
    </xf>
    <xf numFmtId="176" fontId="15" fillId="0" borderId="5" xfId="0" applyNumberFormat="1" applyFont="1" applyBorder="1" applyAlignment="1" applyProtection="1">
      <alignment horizontal="left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vertical="center"/>
      <protection locked="0"/>
    </xf>
    <xf numFmtId="176" fontId="15" fillId="0" borderId="5" xfId="0" applyNumberFormat="1" applyFont="1" applyBorder="1" applyAlignment="1" applyProtection="1">
      <alignment vertical="center"/>
      <protection/>
    </xf>
    <xf numFmtId="177" fontId="15" fillId="0" borderId="8" xfId="0" applyNumberFormat="1" applyFont="1" applyBorder="1" applyAlignment="1" applyProtection="1">
      <alignment vertical="center" readingOrder="2"/>
      <protection/>
    </xf>
    <xf numFmtId="176" fontId="10" fillId="0" borderId="7" xfId="0" applyNumberFormat="1" applyFont="1" applyBorder="1" applyAlignment="1" applyProtection="1">
      <alignment horizontal="right" vertical="center"/>
      <protection/>
    </xf>
    <xf numFmtId="177" fontId="10" fillId="0" borderId="7" xfId="0" applyNumberFormat="1" applyFont="1" applyBorder="1" applyAlignment="1" applyProtection="1">
      <alignment horizontal="right" vertical="center"/>
      <protection/>
    </xf>
    <xf numFmtId="177" fontId="15" fillId="0" borderId="8" xfId="0" applyNumberFormat="1" applyFont="1" applyBorder="1" applyAlignment="1" applyProtection="1">
      <alignment horizontal="right" vertical="center"/>
      <protection/>
    </xf>
    <xf numFmtId="177" fontId="10" fillId="0" borderId="8" xfId="0" applyNumberFormat="1" applyFont="1" applyBorder="1" applyAlignment="1" applyProtection="1">
      <alignment horizontal="right" vertical="center"/>
      <protection/>
    </xf>
    <xf numFmtId="177" fontId="10" fillId="0" borderId="9" xfId="0" applyNumberFormat="1" applyFont="1" applyBorder="1" applyAlignment="1" applyProtection="1">
      <alignment horizontal="right" vertical="center"/>
      <protection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Border="1" applyAlignment="1" applyProtection="1">
      <alignment horizontal="right" vertical="center"/>
      <protection/>
    </xf>
    <xf numFmtId="176" fontId="10" fillId="0" borderId="5" xfId="0" applyNumberFormat="1" applyFont="1" applyBorder="1" applyAlignment="1" applyProtection="1">
      <alignment horizontal="right" vertical="center"/>
      <protection/>
    </xf>
    <xf numFmtId="176" fontId="10" fillId="0" borderId="6" xfId="0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0" fillId="0" borderId="8" xfId="15" applyNumberFormat="1" applyFont="1" applyBorder="1" applyAlignment="1" applyProtection="1">
      <alignment horizontal="right" vertical="center"/>
      <protection/>
    </xf>
    <xf numFmtId="176" fontId="10" fillId="0" borderId="9" xfId="15" applyNumberFormat="1" applyFont="1" applyFill="1" applyBorder="1" applyAlignment="1" applyProtection="1">
      <alignment horizontal="right" vertical="center"/>
      <protection/>
    </xf>
    <xf numFmtId="0" fontId="15" fillId="0" borderId="0" xfId="15" applyFont="1">
      <alignment vertical="center"/>
      <protection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/>
    </xf>
    <xf numFmtId="0" fontId="17" fillId="0" borderId="0" xfId="16" applyFont="1" applyBorder="1" applyAlignment="1" applyProtection="1">
      <alignment horizontal="left" vertical="center"/>
      <protection locked="0"/>
    </xf>
    <xf numFmtId="0" fontId="7" fillId="0" borderId="10" xfId="15" applyFont="1" applyBorder="1" applyAlignment="1" applyProtection="1">
      <alignment horizontal="center" vertical="center"/>
      <protection/>
    </xf>
    <xf numFmtId="0" fontId="9" fillId="0" borderId="0" xfId="17" applyFont="1" applyBorder="1" applyAlignment="1" applyProtection="1">
      <alignment horizontal="left" vertical="center"/>
      <protection locked="0"/>
    </xf>
    <xf numFmtId="0" fontId="9" fillId="0" borderId="4" xfId="17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20" fillId="0" borderId="4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4" fillId="0" borderId="0" xfId="15" applyFont="1">
      <alignment vertical="center"/>
      <protection/>
    </xf>
    <xf numFmtId="0" fontId="26" fillId="0" borderId="0" xfId="15" applyFont="1">
      <alignment vertical="center"/>
      <protection/>
    </xf>
    <xf numFmtId="0" fontId="28" fillId="0" borderId="0" xfId="15" applyFont="1" applyBorder="1" applyAlignment="1" applyProtection="1">
      <alignment horizontal="left" vertical="center"/>
      <protection/>
    </xf>
    <xf numFmtId="0" fontId="28" fillId="0" borderId="4" xfId="15" applyFont="1" applyBorder="1" applyAlignment="1" applyProtection="1">
      <alignment horizontal="left" vertical="center"/>
      <protection/>
    </xf>
    <xf numFmtId="0" fontId="29" fillId="0" borderId="4" xfId="16" applyFont="1" applyBorder="1" applyAlignment="1" applyProtection="1">
      <alignment horizontal="left" vertical="center"/>
      <protection locked="0"/>
    </xf>
    <xf numFmtId="0" fontId="30" fillId="0" borderId="0" xfId="15" applyFont="1" applyAlignment="1">
      <alignment horizontal="right" vertical="center"/>
      <protection/>
    </xf>
    <xf numFmtId="0" fontId="29" fillId="0" borderId="4" xfId="16" applyFont="1" applyBorder="1" applyAlignment="1" applyProtection="1">
      <alignment horizontal="left" vertical="center"/>
      <protection locked="0"/>
    </xf>
    <xf numFmtId="176" fontId="15" fillId="0" borderId="8" xfId="0" applyNumberFormat="1" applyFont="1" applyBorder="1" applyAlignment="1" applyProtection="1">
      <alignment horizontal="right" vertical="center"/>
      <protection locked="0"/>
    </xf>
    <xf numFmtId="176" fontId="15" fillId="0" borderId="4" xfId="0" applyNumberFormat="1" applyFont="1" applyBorder="1" applyAlignment="1" applyProtection="1">
      <alignment horizontal="right" vertical="center"/>
      <protection locked="0"/>
    </xf>
    <xf numFmtId="176" fontId="15" fillId="0" borderId="8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/>
    </xf>
    <xf numFmtId="0" fontId="17" fillId="0" borderId="0" xfId="16" applyFont="1" applyBorder="1" applyAlignment="1" applyProtection="1">
      <alignment horizontal="left" vertical="center"/>
      <protection locked="0"/>
    </xf>
    <xf numFmtId="0" fontId="15" fillId="0" borderId="0" xfId="17" applyFont="1" applyBorder="1" applyAlignment="1" applyProtection="1">
      <alignment horizontal="left" vertical="center"/>
      <protection locked="0"/>
    </xf>
    <xf numFmtId="0" fontId="2" fillId="0" borderId="0" xfId="17" applyFont="1" applyAlignment="1" applyProtection="1">
      <alignment horizontal="center" vertical="center"/>
      <protection locked="0"/>
    </xf>
    <xf numFmtId="0" fontId="7" fillId="0" borderId="11" xfId="17" applyFont="1" applyBorder="1" applyAlignment="1" applyProtection="1">
      <alignment horizontal="distributed" vertical="center" indent="1"/>
      <protection/>
    </xf>
    <xf numFmtId="0" fontId="2" fillId="0" borderId="0" xfId="17" applyFont="1" applyAlignment="1" applyProtection="1">
      <alignment horizontal="center" vertical="center"/>
      <protection/>
    </xf>
    <xf numFmtId="0" fontId="7" fillId="0" borderId="10" xfId="17" applyFont="1" applyBorder="1" applyAlignment="1" applyProtection="1">
      <alignment horizontal="distributed" vertical="center" indent="1"/>
      <protection/>
    </xf>
    <xf numFmtId="0" fontId="8" fillId="0" borderId="12" xfId="17" applyFont="1" applyBorder="1" applyAlignment="1" applyProtection="1">
      <alignment horizontal="left" vertical="top"/>
      <protection locked="0"/>
    </xf>
    <xf numFmtId="0" fontId="9" fillId="0" borderId="0" xfId="17" applyFont="1" applyBorder="1" applyAlignment="1" applyProtection="1">
      <alignment horizontal="left" vertical="center"/>
      <protection locked="0"/>
    </xf>
    <xf numFmtId="0" fontId="9" fillId="0" borderId="4" xfId="17" applyFont="1" applyBorder="1" applyAlignment="1" applyProtection="1">
      <alignment horizontal="left" vertical="center"/>
      <protection locked="0"/>
    </xf>
    <xf numFmtId="0" fontId="7" fillId="0" borderId="13" xfId="17" applyFont="1" applyBorder="1" applyAlignment="1" applyProtection="1">
      <alignment horizontal="distributed" vertical="center" indent="1"/>
      <protection/>
    </xf>
    <xf numFmtId="0" fontId="7" fillId="0" borderId="14" xfId="17" applyFont="1" applyBorder="1" applyAlignment="1" applyProtection="1">
      <alignment horizontal="distributed" vertical="center" indent="1"/>
      <protection/>
    </xf>
    <xf numFmtId="0" fontId="7" fillId="0" borderId="15" xfId="17" applyFont="1" applyBorder="1" applyAlignment="1" applyProtection="1">
      <alignment horizontal="distributed" vertical="center" indent="1"/>
      <protection/>
    </xf>
    <xf numFmtId="0" fontId="7" fillId="0" borderId="16" xfId="17" applyFont="1" applyBorder="1" applyAlignment="1" applyProtection="1">
      <alignment horizontal="distributed" vertical="center" indent="1"/>
      <protection/>
    </xf>
    <xf numFmtId="0" fontId="18" fillId="0" borderId="13" xfId="17" applyFont="1" applyBorder="1" applyAlignment="1" applyProtection="1">
      <alignment horizontal="left" vertical="center"/>
      <protection locked="0"/>
    </xf>
    <xf numFmtId="0" fontId="15" fillId="0" borderId="13" xfId="17" applyFont="1" applyBorder="1" applyAlignment="1" applyProtection="1">
      <alignment horizontal="left" vertical="center"/>
      <protection locked="0"/>
    </xf>
    <xf numFmtId="0" fontId="9" fillId="0" borderId="12" xfId="17" applyFont="1" applyBorder="1" applyAlignment="1" applyProtection="1">
      <alignment horizontal="left" vertical="center"/>
      <protection locked="0"/>
    </xf>
    <xf numFmtId="0" fontId="9" fillId="0" borderId="17" xfId="17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9" fillId="0" borderId="18" xfId="17" applyFont="1" applyBorder="1" applyAlignment="1" applyProtection="1">
      <alignment horizontal="left" vertical="center"/>
      <protection locked="0"/>
    </xf>
    <xf numFmtId="0" fontId="9" fillId="0" borderId="19" xfId="17" applyFont="1" applyBorder="1" applyAlignment="1" applyProtection="1">
      <alignment horizontal="left" vertical="center"/>
      <protection locked="0"/>
    </xf>
    <xf numFmtId="176" fontId="15" fillId="0" borderId="4" xfId="0" applyNumberFormat="1" applyFont="1" applyBorder="1" applyAlignment="1" applyProtection="1">
      <alignment horizontal="right" vertical="center"/>
      <protection/>
    </xf>
    <xf numFmtId="177" fontId="15" fillId="0" borderId="8" xfId="0" applyNumberFormat="1" applyFont="1" applyBorder="1" applyAlignment="1" applyProtection="1">
      <alignment horizontal="right" vertical="center"/>
      <protection/>
    </xf>
    <xf numFmtId="177" fontId="15" fillId="0" borderId="0" xfId="0" applyNumberFormat="1" applyFont="1" applyBorder="1" applyAlignment="1" applyProtection="1">
      <alignment horizontal="right" vertical="center"/>
      <protection/>
    </xf>
    <xf numFmtId="0" fontId="16" fillId="0" borderId="0" xfId="16" applyFont="1" applyBorder="1" applyAlignment="1" applyProtection="1">
      <alignment horizontal="left" vertical="center"/>
      <protection/>
    </xf>
    <xf numFmtId="0" fontId="28" fillId="0" borderId="0" xfId="16" applyFont="1" applyBorder="1" applyAlignment="1" applyProtection="1">
      <alignment horizontal="left" vertical="center"/>
      <protection/>
    </xf>
    <xf numFmtId="0" fontId="28" fillId="0" borderId="4" xfId="16" applyFont="1" applyBorder="1" applyAlignment="1" applyProtection="1">
      <alignment horizontal="left" vertical="center"/>
      <protection/>
    </xf>
    <xf numFmtId="176" fontId="10" fillId="0" borderId="8" xfId="0" applyNumberFormat="1" applyFont="1" applyBorder="1" applyAlignment="1" applyProtection="1">
      <alignment horizontal="right" vertical="center"/>
      <protection/>
    </xf>
    <xf numFmtId="176" fontId="10" fillId="0" borderId="4" xfId="0" applyNumberFormat="1" applyFont="1" applyBorder="1" applyAlignment="1" applyProtection="1">
      <alignment horizontal="right" vertical="center"/>
      <protection/>
    </xf>
    <xf numFmtId="176" fontId="15" fillId="0" borderId="8" xfId="15" applyNumberFormat="1" applyFont="1" applyBorder="1" applyAlignment="1" applyProtection="1">
      <alignment horizontal="right" vertical="center"/>
      <protection locked="0"/>
    </xf>
    <xf numFmtId="176" fontId="15" fillId="0" borderId="4" xfId="15" applyNumberFormat="1" applyFont="1" applyBorder="1" applyAlignment="1" applyProtection="1">
      <alignment horizontal="right" vertical="center"/>
      <protection locked="0"/>
    </xf>
    <xf numFmtId="0" fontId="7" fillId="0" borderId="13" xfId="15" applyFont="1" applyBorder="1" applyAlignment="1" applyProtection="1">
      <alignment horizontal="distributed" vertical="center" indent="1"/>
      <protection/>
    </xf>
    <xf numFmtId="0" fontId="8" fillId="0" borderId="13" xfId="15" applyFont="1" applyBorder="1" applyAlignment="1" applyProtection="1">
      <alignment horizontal="distributed" vertical="center" indent="1"/>
      <protection/>
    </xf>
    <xf numFmtId="0" fontId="8" fillId="0" borderId="14" xfId="15" applyFont="1" applyBorder="1" applyAlignment="1" applyProtection="1">
      <alignment horizontal="distributed" vertical="center" indent="1"/>
      <protection/>
    </xf>
    <xf numFmtId="0" fontId="8" fillId="0" borderId="15" xfId="15" applyFont="1" applyBorder="1" applyAlignment="1" applyProtection="1">
      <alignment horizontal="distributed" vertical="center" indent="1"/>
      <protection/>
    </xf>
    <xf numFmtId="0" fontId="8" fillId="0" borderId="16" xfId="15" applyFont="1" applyBorder="1" applyAlignment="1" applyProtection="1">
      <alignment horizontal="distributed" vertical="center" indent="1"/>
      <protection/>
    </xf>
    <xf numFmtId="0" fontId="16" fillId="0" borderId="18" xfId="15" applyFont="1" applyBorder="1" applyAlignment="1" applyProtection="1">
      <alignment horizontal="left" vertical="center"/>
      <protection/>
    </xf>
    <xf numFmtId="0" fontId="28" fillId="0" borderId="18" xfId="15" applyFont="1" applyBorder="1" applyAlignment="1" applyProtection="1">
      <alignment horizontal="left" vertical="center"/>
      <protection/>
    </xf>
    <xf numFmtId="0" fontId="28" fillId="0" borderId="19" xfId="15" applyFont="1" applyBorder="1" applyAlignment="1" applyProtection="1">
      <alignment horizontal="left" vertical="center"/>
      <protection/>
    </xf>
    <xf numFmtId="0" fontId="16" fillId="0" borderId="12" xfId="16" applyFont="1" applyBorder="1" applyAlignment="1" applyProtection="1">
      <alignment horizontal="left" vertical="center"/>
      <protection/>
    </xf>
    <xf numFmtId="0" fontId="28" fillId="0" borderId="12" xfId="16" applyFont="1" applyBorder="1" applyAlignment="1" applyProtection="1">
      <alignment horizontal="left" vertical="center"/>
      <protection/>
    </xf>
    <xf numFmtId="0" fontId="28" fillId="0" borderId="17" xfId="16" applyFont="1" applyBorder="1" applyAlignment="1" applyProtection="1">
      <alignment horizontal="left" vertical="center"/>
      <protection/>
    </xf>
    <xf numFmtId="0" fontId="28" fillId="0" borderId="0" xfId="15" applyFont="1" applyBorder="1" applyAlignment="1" applyProtection="1">
      <alignment horizontal="left" vertical="center"/>
      <protection/>
    </xf>
    <xf numFmtId="0" fontId="28" fillId="0" borderId="4" xfId="15" applyFont="1" applyBorder="1" applyAlignment="1" applyProtection="1">
      <alignment horizontal="left" vertical="center"/>
      <protection/>
    </xf>
    <xf numFmtId="0" fontId="28" fillId="0" borderId="0" xfId="15" applyFont="1" applyBorder="1" applyAlignment="1" applyProtection="1">
      <alignment horizontal="left" vertical="center"/>
      <protection locked="0"/>
    </xf>
    <xf numFmtId="0" fontId="28" fillId="0" borderId="4" xfId="15" applyFont="1" applyBorder="1" applyAlignment="1" applyProtection="1">
      <alignment horizontal="left" vertical="center"/>
      <protection locked="0"/>
    </xf>
    <xf numFmtId="0" fontId="17" fillId="0" borderId="0" xfId="15" applyFont="1" applyBorder="1" applyAlignment="1" applyProtection="1">
      <alignment horizontal="left" vertical="center"/>
      <protection/>
    </xf>
    <xf numFmtId="0" fontId="29" fillId="0" borderId="4" xfId="15" applyFont="1" applyBorder="1" applyAlignment="1" applyProtection="1">
      <alignment horizontal="left" vertical="center"/>
      <protection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15" fillId="0" borderId="13" xfId="16" applyFont="1" applyBorder="1" applyAlignment="1" applyProtection="1">
      <alignment horizontal="left" vertical="center" wrapText="1"/>
      <protection locked="0"/>
    </xf>
    <xf numFmtId="0" fontId="7" fillId="0" borderId="20" xfId="15" applyFont="1" applyBorder="1" applyAlignment="1" applyProtection="1">
      <alignment horizontal="distributed" vertical="center" wrapText="1" indent="1"/>
      <protection/>
    </xf>
    <xf numFmtId="0" fontId="8" fillId="0" borderId="21" xfId="15" applyFont="1" applyBorder="1" applyAlignment="1" applyProtection="1">
      <alignment horizontal="distributed" vertical="center" indent="1"/>
      <protection/>
    </xf>
    <xf numFmtId="176" fontId="10" fillId="0" borderId="9" xfId="0" applyNumberFormat="1" applyFont="1" applyBorder="1" applyAlignment="1" applyProtection="1">
      <alignment horizontal="right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0" fontId="2" fillId="0" borderId="0" xfId="15" applyFont="1" applyAlignment="1" applyProtection="1">
      <alignment horizontal="center" vertical="center"/>
      <protection locked="0"/>
    </xf>
    <xf numFmtId="0" fontId="25" fillId="0" borderId="0" xfId="15" applyFont="1" applyAlignment="1" applyProtection="1">
      <alignment horizontal="center" vertical="center"/>
      <protection locked="0"/>
    </xf>
    <xf numFmtId="176" fontId="10" fillId="0" borderId="7" xfId="15" applyNumberFormat="1" applyFont="1" applyBorder="1" applyAlignment="1" applyProtection="1">
      <alignment horizontal="right" vertical="center"/>
      <protection/>
    </xf>
    <xf numFmtId="176" fontId="10" fillId="0" borderId="19" xfId="15" applyNumberFormat="1" applyFont="1" applyBorder="1" applyAlignment="1" applyProtection="1">
      <alignment horizontal="right" vertical="center"/>
      <protection/>
    </xf>
    <xf numFmtId="176" fontId="10" fillId="0" borderId="8" xfId="0" applyNumberFormat="1" applyFont="1" applyBorder="1" applyAlignment="1" applyProtection="1">
      <alignment horizontal="right" vertical="center"/>
      <protection locked="0"/>
    </xf>
    <xf numFmtId="176" fontId="10" fillId="0" borderId="4" xfId="0" applyNumberFormat="1" applyFont="1" applyBorder="1" applyAlignment="1" applyProtection="1">
      <alignment horizontal="right" vertical="center"/>
      <protection locked="0"/>
    </xf>
    <xf numFmtId="0" fontId="7" fillId="0" borderId="10" xfId="15" applyFont="1" applyBorder="1" applyAlignment="1" applyProtection="1">
      <alignment horizontal="distributed" vertical="center" indent="1"/>
      <protection/>
    </xf>
    <xf numFmtId="0" fontId="27" fillId="0" borderId="22" xfId="15" applyFont="1" applyBorder="1">
      <alignment vertical="center"/>
      <protection/>
    </xf>
    <xf numFmtId="176" fontId="10" fillId="0" borderId="8" xfId="15" applyNumberFormat="1" applyFont="1" applyBorder="1" applyAlignment="1" applyProtection="1">
      <alignment horizontal="right" vertical="center"/>
      <protection locked="0"/>
    </xf>
    <xf numFmtId="176" fontId="10" fillId="0" borderId="0" xfId="15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8" xfId="15" applyNumberFormat="1" applyFont="1" applyBorder="1" applyAlignment="1" applyProtection="1">
      <alignment horizontal="right" vertical="center"/>
      <protection/>
    </xf>
    <xf numFmtId="176" fontId="15" fillId="0" borderId="4" xfId="15" applyNumberFormat="1" applyFont="1" applyBorder="1" applyAlignment="1" applyProtection="1">
      <alignment horizontal="right" vertical="center"/>
      <protection/>
    </xf>
    <xf numFmtId="0" fontId="25" fillId="0" borderId="0" xfId="15" applyFont="1" applyAlignment="1" applyProtection="1">
      <alignment horizontal="center" vertical="center"/>
      <protection/>
    </xf>
    <xf numFmtId="0" fontId="7" fillId="0" borderId="12" xfId="15" applyFont="1" applyBorder="1" applyAlignment="1" applyProtection="1">
      <alignment horizontal="right"/>
      <protection/>
    </xf>
    <xf numFmtId="0" fontId="8" fillId="0" borderId="12" xfId="15" applyFont="1" applyBorder="1" applyAlignment="1" applyProtection="1">
      <alignment horizontal="right"/>
      <protection/>
    </xf>
    <xf numFmtId="0" fontId="7" fillId="0" borderId="10" xfId="15" applyFont="1" applyBorder="1" applyAlignment="1" applyProtection="1">
      <alignment horizontal="center" vertical="center"/>
      <protection/>
    </xf>
    <xf numFmtId="0" fontId="8" fillId="0" borderId="23" xfId="15" applyFont="1" applyBorder="1" applyAlignment="1" applyProtection="1">
      <alignment horizontal="center" vertical="center"/>
      <protection/>
    </xf>
    <xf numFmtId="0" fontId="9" fillId="0" borderId="18" xfId="15" applyFont="1" applyBorder="1" applyAlignment="1" applyProtection="1">
      <alignment horizontal="distributed" vertical="center" indent="1"/>
      <protection/>
    </xf>
    <xf numFmtId="0" fontId="10" fillId="0" borderId="19" xfId="15" applyFont="1" applyBorder="1" applyAlignment="1" applyProtection="1">
      <alignment horizontal="distributed" vertical="center" indent="1"/>
      <protection/>
    </xf>
    <xf numFmtId="0" fontId="14" fillId="0" borderId="0" xfId="16" applyFont="1" applyBorder="1" applyAlignment="1" applyProtection="1">
      <alignment horizontal="left" vertical="center"/>
      <protection locked="0"/>
    </xf>
    <xf numFmtId="0" fontId="15" fillId="0" borderId="4" xfId="16" applyFont="1" applyBorder="1" applyAlignment="1" applyProtection="1">
      <alignment horizontal="left" vertical="center"/>
      <protection locked="0"/>
    </xf>
    <xf numFmtId="176" fontId="10" fillId="0" borderId="8" xfId="15" applyNumberFormat="1" applyFont="1" applyBorder="1" applyAlignment="1" applyProtection="1">
      <alignment horizontal="right" vertical="center"/>
      <protection/>
    </xf>
    <xf numFmtId="176" fontId="10" fillId="0" borderId="4" xfId="15" applyNumberFormat="1" applyFont="1" applyBorder="1" applyAlignment="1" applyProtection="1">
      <alignment horizontal="right" vertical="center"/>
      <protection/>
    </xf>
    <xf numFmtId="0" fontId="7" fillId="0" borderId="2" xfId="15" applyFont="1" applyBorder="1" applyAlignment="1" applyProtection="1">
      <alignment horizontal="center" vertical="center"/>
      <protection/>
    </xf>
    <xf numFmtId="0" fontId="8" fillId="0" borderId="24" xfId="15" applyFont="1" applyBorder="1" applyAlignment="1" applyProtection="1">
      <alignment horizontal="center" vertical="center"/>
      <protection/>
    </xf>
    <xf numFmtId="177" fontId="10" fillId="0" borderId="7" xfId="15" applyNumberFormat="1" applyFont="1" applyBorder="1" applyAlignment="1" applyProtection="1">
      <alignment horizontal="right" vertical="center"/>
      <protection/>
    </xf>
    <xf numFmtId="177" fontId="10" fillId="0" borderId="18" xfId="15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9" fillId="0" borderId="7" xfId="15" applyFont="1" applyBorder="1" applyAlignment="1" applyProtection="1">
      <alignment horizontal="distributed" vertical="center" indent="1"/>
      <protection/>
    </xf>
    <xf numFmtId="177" fontId="10" fillId="0" borderId="8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horizontal="right" vertical="center"/>
      <protection/>
    </xf>
    <xf numFmtId="176" fontId="15" fillId="0" borderId="0" xfId="15" applyNumberFormat="1" applyFont="1" applyBorder="1" applyAlignment="1" applyProtection="1">
      <alignment horizontal="right" vertical="center"/>
      <protection locked="0"/>
    </xf>
    <xf numFmtId="0" fontId="7" fillId="0" borderId="2" xfId="15" applyFont="1" applyBorder="1" applyAlignment="1" applyProtection="1">
      <alignment horizontal="distributed" vertical="center" indent="1"/>
      <protection/>
    </xf>
    <xf numFmtId="0" fontId="8" fillId="0" borderId="25" xfId="15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8" fillId="0" borderId="12" xfId="15" applyFont="1" applyBorder="1" applyAlignment="1" applyProtection="1">
      <alignment horizontal="center" vertical="center"/>
      <protection locked="0"/>
    </xf>
    <xf numFmtId="0" fontId="8" fillId="0" borderId="22" xfId="15" applyFont="1" applyBorder="1" applyAlignment="1" applyProtection="1">
      <alignment horizontal="center" vertical="center"/>
      <protection/>
    </xf>
    <xf numFmtId="176" fontId="10" fillId="0" borderId="18" xfId="15" applyNumberFormat="1" applyFont="1" applyBorder="1" applyAlignment="1" applyProtection="1">
      <alignment horizontal="right" vertical="center"/>
      <protection/>
    </xf>
    <xf numFmtId="177" fontId="10" fillId="0" borderId="9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0" fontId="9" fillId="0" borderId="8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5" fillId="0" borderId="0" xfId="15" applyFont="1" applyBorder="1" applyAlignment="1" applyProtection="1">
      <alignment horizontal="left" vertical="center"/>
      <protection locked="0"/>
    </xf>
    <xf numFmtId="0" fontId="15" fillId="0" borderId="4" xfId="15" applyFont="1" applyBorder="1" applyAlignment="1" applyProtection="1">
      <alignment horizontal="left" vertical="center"/>
      <protection locked="0"/>
    </xf>
    <xf numFmtId="0" fontId="15" fillId="0" borderId="8" xfId="15" applyFont="1" applyBorder="1" applyAlignment="1" applyProtection="1">
      <alignment horizontal="center" vertical="center"/>
      <protection locked="0"/>
    </xf>
    <xf numFmtId="0" fontId="15" fillId="0" borderId="4" xfId="15" applyFont="1" applyBorder="1" applyAlignment="1" applyProtection="1">
      <alignment horizontal="center" vertical="center"/>
      <protection locked="0"/>
    </xf>
    <xf numFmtId="0" fontId="8" fillId="0" borderId="0" xfId="15" applyFont="1" applyBorder="1" applyAlignment="1" applyProtection="1">
      <alignment horizontal="center" vertical="top"/>
      <protection locked="0"/>
    </xf>
    <xf numFmtId="0" fontId="8" fillId="0" borderId="12" xfId="15" applyFont="1" applyBorder="1" applyAlignment="1" applyProtection="1">
      <alignment horizontal="center" vertical="top"/>
      <protection locked="0"/>
    </xf>
    <xf numFmtId="177" fontId="10" fillId="0" borderId="8" xfId="15" applyNumberFormat="1" applyFont="1" applyBorder="1" applyAlignment="1" applyProtection="1">
      <alignment horizontal="right" vertical="center"/>
      <protection/>
    </xf>
    <xf numFmtId="177" fontId="10" fillId="0" borderId="0" xfId="15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7" fontId="15" fillId="0" borderId="8" xfId="15" applyNumberFormat="1" applyFont="1" applyBorder="1" applyAlignment="1" applyProtection="1">
      <alignment horizontal="right" vertical="center"/>
      <protection/>
    </xf>
    <xf numFmtId="177" fontId="15" fillId="0" borderId="0" xfId="15" applyNumberFormat="1" applyFont="1" applyBorder="1" applyAlignment="1" applyProtection="1">
      <alignment horizontal="right" vertical="center"/>
      <protection/>
    </xf>
    <xf numFmtId="0" fontId="7" fillId="0" borderId="22" xfId="15" applyFont="1" applyBorder="1" applyAlignment="1" applyProtection="1">
      <alignment horizontal="center" vertical="center"/>
      <protection/>
    </xf>
    <xf numFmtId="0" fontId="15" fillId="0" borderId="0" xfId="16" applyFont="1" applyBorder="1" applyAlignment="1" applyProtection="1">
      <alignment horizontal="left" vertical="center"/>
      <protection locked="0"/>
    </xf>
    <xf numFmtId="0" fontId="9" fillId="0" borderId="12" xfId="15" applyFont="1" applyBorder="1" applyAlignment="1" applyProtection="1">
      <alignment horizontal="center" vertical="center"/>
      <protection/>
    </xf>
    <xf numFmtId="0" fontId="10" fillId="0" borderId="17" xfId="15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176" fontId="10" fillId="0" borderId="9" xfId="15" applyNumberFormat="1" applyFont="1" applyBorder="1" applyAlignment="1" applyProtection="1">
      <alignment horizontal="right" vertical="center"/>
      <protection/>
    </xf>
    <xf numFmtId="176" fontId="10" fillId="0" borderId="17" xfId="15" applyNumberFormat="1" applyFont="1" applyBorder="1" applyAlignment="1" applyProtection="1">
      <alignment horizontal="right" vertical="center"/>
      <protection/>
    </xf>
    <xf numFmtId="0" fontId="15" fillId="0" borderId="0" xfId="15" applyFont="1" applyBorder="1" applyAlignment="1" applyProtection="1">
      <alignment horizontal="left" vertical="center" wrapText="1"/>
      <protection locked="0"/>
    </xf>
    <xf numFmtId="176" fontId="10" fillId="0" borderId="12" xfId="15" applyNumberFormat="1" applyFont="1" applyBorder="1" applyAlignment="1" applyProtection="1">
      <alignment horizontal="right" vertical="center"/>
      <protection/>
    </xf>
    <xf numFmtId="0" fontId="9" fillId="0" borderId="9" xfId="15" applyFont="1" applyBorder="1" applyAlignment="1" applyProtection="1">
      <alignment horizontal="distributed" vertical="center" indent="1"/>
      <protection/>
    </xf>
    <xf numFmtId="0" fontId="10" fillId="0" borderId="17" xfId="15" applyFont="1" applyBorder="1" applyAlignment="1" applyProtection="1">
      <alignment horizontal="distributed" vertical="center" indent="1"/>
      <protection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</cellXfs>
  <cellStyles count="9">
    <cellStyle name="Normal" xfId="0"/>
    <cellStyle name="一般_11莊守耕(改)" xfId="15"/>
    <cellStyle name="一般_Sheet1" xfId="16"/>
    <cellStyle name="一般_餘絀表及撥補表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34">
      <selection activeCell="A24" sqref="A24:H24"/>
    </sheetView>
  </sheetViews>
  <sheetFormatPr defaultColWidth="9.00390625" defaultRowHeight="16.5"/>
  <cols>
    <col min="1" max="1" width="1.37890625" style="0" customWidth="1"/>
    <col min="2" max="2" width="22.125" style="0" customWidth="1"/>
    <col min="3" max="3" width="15.375" style="0" customWidth="1"/>
    <col min="4" max="4" width="7.375" style="0" customWidth="1"/>
    <col min="5" max="5" width="16.875" style="0" customWidth="1"/>
    <col min="6" max="6" width="8.00390625" style="0" customWidth="1"/>
    <col min="7" max="7" width="16.625" style="0" customWidth="1"/>
    <col min="8" max="8" width="8.125" style="0" customWidth="1"/>
  </cols>
  <sheetData>
    <row r="1" spans="1:9" ht="27.75">
      <c r="A1" s="67" t="s">
        <v>3</v>
      </c>
      <c r="B1" s="67"/>
      <c r="C1" s="67"/>
      <c r="D1" s="67"/>
      <c r="E1" s="67"/>
      <c r="F1" s="67"/>
      <c r="G1" s="67"/>
      <c r="H1" s="67"/>
      <c r="I1" s="1"/>
    </row>
    <row r="2" spans="1:9" ht="20.25" customHeight="1">
      <c r="A2" s="2"/>
      <c r="B2" s="69"/>
      <c r="C2" s="69"/>
      <c r="D2" s="69"/>
      <c r="E2" s="69"/>
      <c r="F2" s="69"/>
      <c r="G2" s="69"/>
      <c r="H2" s="69"/>
      <c r="I2" s="1"/>
    </row>
    <row r="3" spans="1:9" ht="20.25" thickBot="1">
      <c r="A3" s="2"/>
      <c r="B3" s="3"/>
      <c r="C3" s="71" t="s">
        <v>25</v>
      </c>
      <c r="D3" s="71"/>
      <c r="E3" s="71"/>
      <c r="F3" s="71"/>
      <c r="G3" s="71"/>
      <c r="H3" s="71"/>
      <c r="I3" s="1"/>
    </row>
    <row r="4" spans="1:9" ht="16.5">
      <c r="A4" s="74" t="s">
        <v>4</v>
      </c>
      <c r="B4" s="75"/>
      <c r="C4" s="68" t="s">
        <v>5</v>
      </c>
      <c r="D4" s="68"/>
      <c r="E4" s="68" t="s">
        <v>6</v>
      </c>
      <c r="F4" s="68"/>
      <c r="G4" s="68" t="s">
        <v>7</v>
      </c>
      <c r="H4" s="70"/>
      <c r="I4" s="1"/>
    </row>
    <row r="5" spans="1:9" ht="16.5">
      <c r="A5" s="76"/>
      <c r="B5" s="77"/>
      <c r="C5" s="4" t="s">
        <v>8</v>
      </c>
      <c r="D5" s="5" t="s">
        <v>1</v>
      </c>
      <c r="E5" s="4" t="s">
        <v>8</v>
      </c>
      <c r="F5" s="5" t="s">
        <v>1</v>
      </c>
      <c r="G5" s="4" t="s">
        <v>8</v>
      </c>
      <c r="H5" s="6" t="s">
        <v>1</v>
      </c>
      <c r="I5" s="1"/>
    </row>
    <row r="6" spans="1:9" ht="16.5">
      <c r="A6" s="84" t="s">
        <v>9</v>
      </c>
      <c r="B6" s="85"/>
      <c r="C6" s="7">
        <f>C7+C8</f>
        <v>19304526000</v>
      </c>
      <c r="D6" s="32">
        <v>100</v>
      </c>
      <c r="E6" s="7">
        <f>E7+E8</f>
        <v>33491166716</v>
      </c>
      <c r="F6" s="32">
        <v>100</v>
      </c>
      <c r="G6" s="7">
        <f>G7+G8</f>
        <v>14186640716</v>
      </c>
      <c r="H6" s="33">
        <v>73.49</v>
      </c>
      <c r="I6" s="1"/>
    </row>
    <row r="7" spans="1:9" ht="16.5">
      <c r="A7" s="8"/>
      <c r="B7" s="9" t="s">
        <v>10</v>
      </c>
      <c r="C7" s="17">
        <v>19304526000</v>
      </c>
      <c r="D7" s="38">
        <v>100</v>
      </c>
      <c r="E7" s="17">
        <v>33465140292</v>
      </c>
      <c r="F7" s="38">
        <v>99.92</v>
      </c>
      <c r="G7" s="10">
        <f>E7-C7</f>
        <v>14160614292</v>
      </c>
      <c r="H7" s="34">
        <v>73.35</v>
      </c>
      <c r="I7" s="1"/>
    </row>
    <row r="8" spans="1:9" ht="16.5">
      <c r="A8" s="8"/>
      <c r="B8" s="9" t="s">
        <v>11</v>
      </c>
      <c r="C8" s="17">
        <v>0</v>
      </c>
      <c r="D8" s="38">
        <v>0</v>
      </c>
      <c r="E8" s="17">
        <v>26026424</v>
      </c>
      <c r="F8" s="38">
        <v>0.08</v>
      </c>
      <c r="G8" s="10">
        <f>E8-C8</f>
        <v>26026424</v>
      </c>
      <c r="H8" s="34">
        <v>0</v>
      </c>
      <c r="I8" s="1"/>
    </row>
    <row r="9" spans="1:9" ht="16.5">
      <c r="A9" s="72" t="s">
        <v>12</v>
      </c>
      <c r="B9" s="73"/>
      <c r="C9" s="11">
        <f>C10+C11</f>
        <v>807576000</v>
      </c>
      <c r="D9" s="39">
        <v>4.18</v>
      </c>
      <c r="E9" s="11">
        <f>E10+E11</f>
        <v>6834493909</v>
      </c>
      <c r="F9" s="39">
        <v>20.41</v>
      </c>
      <c r="G9" s="11">
        <f>G10+G11</f>
        <v>6026917909</v>
      </c>
      <c r="H9" s="35">
        <v>746.3</v>
      </c>
      <c r="I9" s="1"/>
    </row>
    <row r="10" spans="1:9" ht="16.5">
      <c r="A10" s="8"/>
      <c r="B10" s="9" t="s">
        <v>13</v>
      </c>
      <c r="C10" s="17">
        <v>807576000</v>
      </c>
      <c r="D10" s="38">
        <v>4.18</v>
      </c>
      <c r="E10" s="17">
        <v>6828171236</v>
      </c>
      <c r="F10" s="38">
        <v>20.39</v>
      </c>
      <c r="G10" s="10">
        <f>E10-C10</f>
        <v>6020595236</v>
      </c>
      <c r="H10" s="34">
        <v>745.51</v>
      </c>
      <c r="I10" s="1"/>
    </row>
    <row r="11" spans="1:9" ht="16.5">
      <c r="A11" s="8"/>
      <c r="B11" s="9" t="s">
        <v>14</v>
      </c>
      <c r="C11" s="17"/>
      <c r="D11" s="38">
        <v>0</v>
      </c>
      <c r="E11" s="17">
        <v>6322673</v>
      </c>
      <c r="F11" s="38">
        <v>0.02</v>
      </c>
      <c r="G11" s="10">
        <f>E11-C11</f>
        <v>6322673</v>
      </c>
      <c r="H11" s="34">
        <v>0</v>
      </c>
      <c r="I11" s="1"/>
    </row>
    <row r="12" spans="1:9" ht="16.5">
      <c r="A12" s="72" t="s">
        <v>15</v>
      </c>
      <c r="B12" s="73"/>
      <c r="C12" s="11">
        <f>C6-C9</f>
        <v>18496950000</v>
      </c>
      <c r="D12" s="39">
        <v>95.82</v>
      </c>
      <c r="E12" s="11">
        <f>E6-E9</f>
        <v>26656672807</v>
      </c>
      <c r="F12" s="39">
        <v>79.59</v>
      </c>
      <c r="G12" s="11">
        <f>G6-G9</f>
        <v>8159722807</v>
      </c>
      <c r="H12" s="35">
        <v>44.11</v>
      </c>
      <c r="I12" s="1"/>
    </row>
    <row r="13" spans="1:9" ht="16.5">
      <c r="A13" s="8"/>
      <c r="B13" s="9"/>
      <c r="C13" s="17"/>
      <c r="D13" s="38"/>
      <c r="E13" s="17"/>
      <c r="F13" s="38"/>
      <c r="G13" s="10"/>
      <c r="H13" s="34"/>
      <c r="I13" s="1"/>
    </row>
    <row r="14" spans="1:9" ht="16.5">
      <c r="A14" s="8"/>
      <c r="B14" s="9"/>
      <c r="C14" s="17"/>
      <c r="D14" s="38"/>
      <c r="E14" s="17"/>
      <c r="F14" s="38"/>
      <c r="G14" s="10"/>
      <c r="H14" s="34"/>
      <c r="I14" s="1"/>
    </row>
    <row r="15" spans="1:9" ht="16.5">
      <c r="A15" s="8"/>
      <c r="B15" s="9"/>
      <c r="C15" s="17"/>
      <c r="D15" s="38"/>
      <c r="E15" s="17"/>
      <c r="F15" s="38"/>
      <c r="G15" s="10"/>
      <c r="H15" s="34"/>
      <c r="I15" s="1"/>
    </row>
    <row r="16" spans="1:9" ht="16.5">
      <c r="A16" s="8"/>
      <c r="B16" s="9"/>
      <c r="C16" s="17"/>
      <c r="D16" s="38">
        <v>0</v>
      </c>
      <c r="E16" s="17"/>
      <c r="F16" s="38">
        <v>0</v>
      </c>
      <c r="G16" s="10">
        <v>0</v>
      </c>
      <c r="H16" s="34">
        <v>0</v>
      </c>
      <c r="I16" s="1"/>
    </row>
    <row r="17" spans="1:9" ht="16.5">
      <c r="A17" s="8"/>
      <c r="B17" s="9"/>
      <c r="C17" s="17"/>
      <c r="D17" s="38">
        <v>0</v>
      </c>
      <c r="E17" s="17"/>
      <c r="F17" s="38">
        <v>0</v>
      </c>
      <c r="G17" s="10">
        <v>0</v>
      </c>
      <c r="H17" s="34">
        <v>0</v>
      </c>
      <c r="I17" s="1"/>
    </row>
    <row r="18" spans="1:9" ht="16.5">
      <c r="A18" s="8"/>
      <c r="B18" s="9"/>
      <c r="C18" s="17"/>
      <c r="D18" s="38">
        <v>0</v>
      </c>
      <c r="E18" s="17"/>
      <c r="F18" s="38">
        <v>0</v>
      </c>
      <c r="G18" s="10">
        <v>0</v>
      </c>
      <c r="H18" s="34">
        <v>0</v>
      </c>
      <c r="I18" s="2"/>
    </row>
    <row r="19" spans="1:9" ht="17.25" thickBot="1">
      <c r="A19" s="80"/>
      <c r="B19" s="81"/>
      <c r="C19" s="12"/>
      <c r="D19" s="40"/>
      <c r="E19" s="12"/>
      <c r="F19" s="40"/>
      <c r="G19" s="12"/>
      <c r="H19" s="36"/>
      <c r="I19" s="2"/>
    </row>
    <row r="20" spans="1:9" ht="16.5">
      <c r="A20" s="2"/>
      <c r="B20" s="79"/>
      <c r="C20" s="79"/>
      <c r="D20" s="79"/>
      <c r="E20" s="79"/>
      <c r="F20" s="79"/>
      <c r="G20" s="79"/>
      <c r="H20" s="79"/>
      <c r="I20" s="2"/>
    </row>
    <row r="21" spans="1:9" ht="16.5">
      <c r="A21" s="2"/>
      <c r="B21" s="66"/>
      <c r="C21" s="66"/>
      <c r="D21" s="66"/>
      <c r="E21" s="66"/>
      <c r="F21" s="66"/>
      <c r="G21" s="66"/>
      <c r="H21" s="66"/>
      <c r="I21" s="2"/>
    </row>
    <row r="22" spans="1:9" ht="16.5">
      <c r="A22" s="1"/>
      <c r="B22" s="1"/>
      <c r="C22" s="1"/>
      <c r="D22" s="1"/>
      <c r="E22" s="1"/>
      <c r="F22" s="1"/>
      <c r="G22" s="1"/>
      <c r="H22" s="1"/>
      <c r="I22" s="1"/>
    </row>
    <row r="23" spans="1:9" ht="16.5">
      <c r="A23" s="1"/>
      <c r="B23" s="1"/>
      <c r="C23" s="1"/>
      <c r="D23" s="1"/>
      <c r="E23" s="1"/>
      <c r="F23" s="1"/>
      <c r="G23" s="1"/>
      <c r="H23" s="1"/>
      <c r="I23" s="1"/>
    </row>
    <row r="24" spans="1:9" ht="27.75">
      <c r="A24" s="67" t="s">
        <v>16</v>
      </c>
      <c r="B24" s="67"/>
      <c r="C24" s="67"/>
      <c r="D24" s="67"/>
      <c r="E24" s="67"/>
      <c r="F24" s="67"/>
      <c r="G24" s="67"/>
      <c r="H24" s="67"/>
      <c r="I24" s="2"/>
    </row>
    <row r="25" spans="1:9" ht="20.25" customHeight="1">
      <c r="A25" s="2"/>
      <c r="B25" s="69"/>
      <c r="C25" s="69"/>
      <c r="D25" s="69"/>
      <c r="E25" s="69"/>
      <c r="F25" s="69"/>
      <c r="G25" s="69"/>
      <c r="H25" s="69"/>
      <c r="I25" s="2"/>
    </row>
    <row r="26" spans="1:9" ht="20.25" thickBot="1">
      <c r="A26" s="2"/>
      <c r="B26" s="3"/>
      <c r="C26" s="71" t="s">
        <v>26</v>
      </c>
      <c r="D26" s="71"/>
      <c r="E26" s="71"/>
      <c r="F26" s="71"/>
      <c r="G26" s="71"/>
      <c r="H26" s="71"/>
      <c r="I26" s="2"/>
    </row>
    <row r="27" spans="1:9" ht="16.5">
      <c r="A27" s="74" t="s">
        <v>17</v>
      </c>
      <c r="B27" s="75"/>
      <c r="C27" s="68" t="s">
        <v>5</v>
      </c>
      <c r="D27" s="68"/>
      <c r="E27" s="68" t="s">
        <v>6</v>
      </c>
      <c r="F27" s="68"/>
      <c r="G27" s="68" t="s">
        <v>7</v>
      </c>
      <c r="H27" s="70"/>
      <c r="I27" s="2"/>
    </row>
    <row r="28" spans="1:9" ht="16.5">
      <c r="A28" s="76"/>
      <c r="B28" s="77"/>
      <c r="C28" s="4" t="s">
        <v>8</v>
      </c>
      <c r="D28" s="5" t="s">
        <v>1</v>
      </c>
      <c r="E28" s="4" t="s">
        <v>8</v>
      </c>
      <c r="F28" s="5" t="s">
        <v>1</v>
      </c>
      <c r="G28" s="4" t="s">
        <v>8</v>
      </c>
      <c r="H28" s="6" t="s">
        <v>1</v>
      </c>
      <c r="I28" s="2"/>
    </row>
    <row r="29" spans="1:9" ht="16.5">
      <c r="A29" s="84" t="s">
        <v>18</v>
      </c>
      <c r="B29" s="85"/>
      <c r="C29" s="26">
        <f>C30+C31</f>
        <v>23044746000</v>
      </c>
      <c r="D29" s="18">
        <v>100</v>
      </c>
      <c r="E29" s="26">
        <f>E30+E31</f>
        <v>31204468145</v>
      </c>
      <c r="F29" s="18">
        <v>100</v>
      </c>
      <c r="G29" s="26">
        <f>G30+G31</f>
        <v>8159722145</v>
      </c>
      <c r="H29" s="22">
        <v>35.41</v>
      </c>
      <c r="I29" s="2"/>
    </row>
    <row r="30" spans="1:9" ht="16.5">
      <c r="A30" s="13"/>
      <c r="B30" s="14" t="s">
        <v>23</v>
      </c>
      <c r="C30" s="27">
        <v>18496950000</v>
      </c>
      <c r="D30" s="19">
        <v>80.27</v>
      </c>
      <c r="E30" s="37">
        <v>26656672807</v>
      </c>
      <c r="F30" s="19">
        <v>85.43</v>
      </c>
      <c r="G30" s="38">
        <f>E30-C30</f>
        <v>8159722807</v>
      </c>
      <c r="H30" s="23">
        <v>44.11</v>
      </c>
      <c r="I30" s="15"/>
    </row>
    <row r="31" spans="1:9" ht="16.5">
      <c r="A31" s="13"/>
      <c r="B31" s="9" t="s">
        <v>19</v>
      </c>
      <c r="C31" s="27">
        <v>4547796000</v>
      </c>
      <c r="D31" s="19">
        <v>19.73</v>
      </c>
      <c r="E31" s="37">
        <v>4547795338</v>
      </c>
      <c r="F31" s="38">
        <v>14.57</v>
      </c>
      <c r="G31" s="37">
        <f>E31-C31</f>
        <v>-662</v>
      </c>
      <c r="H31" s="23"/>
      <c r="I31" s="2"/>
    </row>
    <row r="32" spans="1:9" ht="16.5">
      <c r="A32" s="72" t="s">
        <v>20</v>
      </c>
      <c r="B32" s="73"/>
      <c r="C32" s="20">
        <f>C33</f>
        <v>18663950000</v>
      </c>
      <c r="D32" s="20">
        <v>80.99</v>
      </c>
      <c r="E32" s="20">
        <f>E33</f>
        <v>26823672807</v>
      </c>
      <c r="F32" s="20">
        <v>85.96</v>
      </c>
      <c r="G32" s="20">
        <f>G33</f>
        <v>8159722807</v>
      </c>
      <c r="H32" s="24">
        <v>43.72</v>
      </c>
      <c r="I32" s="2"/>
    </row>
    <row r="33" spans="1:9" ht="16.5">
      <c r="A33" s="16"/>
      <c r="B33" s="9" t="s">
        <v>24</v>
      </c>
      <c r="C33" s="27">
        <v>18663950000</v>
      </c>
      <c r="D33" s="19">
        <v>80.99</v>
      </c>
      <c r="E33" s="37">
        <v>26823672807</v>
      </c>
      <c r="F33" s="19">
        <v>85.96</v>
      </c>
      <c r="G33" s="38">
        <f>E33-C33</f>
        <v>8159722807</v>
      </c>
      <c r="H33" s="23">
        <v>43.72</v>
      </c>
      <c r="I33" s="2"/>
    </row>
    <row r="34" spans="1:9" ht="16.5">
      <c r="A34" s="72" t="s">
        <v>21</v>
      </c>
      <c r="B34" s="73"/>
      <c r="C34" s="20">
        <f>C29-C32</f>
        <v>4380796000</v>
      </c>
      <c r="D34" s="20">
        <v>19.01</v>
      </c>
      <c r="E34" s="20">
        <f>E29-E32</f>
        <v>4380795338</v>
      </c>
      <c r="F34" s="20">
        <v>14.04</v>
      </c>
      <c r="G34" s="20">
        <f>E34-C34</f>
        <v>-662</v>
      </c>
      <c r="H34" s="24"/>
      <c r="I34" s="1"/>
    </row>
    <row r="35" spans="1:9" ht="16.5">
      <c r="A35" s="82" t="s">
        <v>27</v>
      </c>
      <c r="B35" s="83"/>
      <c r="C35" s="27"/>
      <c r="D35" s="19">
        <v>0</v>
      </c>
      <c r="E35" s="45"/>
      <c r="F35" s="46"/>
      <c r="G35" s="46"/>
      <c r="H35" s="23">
        <v>0</v>
      </c>
      <c r="I35" s="1"/>
    </row>
    <row r="36" spans="1:9" ht="16.5">
      <c r="A36" s="51"/>
      <c r="B36" s="52" t="s">
        <v>28</v>
      </c>
      <c r="C36" s="20"/>
      <c r="D36" s="20"/>
      <c r="E36" s="30"/>
      <c r="F36" s="30"/>
      <c r="G36" s="30"/>
      <c r="H36" s="24"/>
      <c r="I36" s="1"/>
    </row>
    <row r="37" spans="1:9" ht="16.5">
      <c r="A37" s="82" t="s">
        <v>29</v>
      </c>
      <c r="B37" s="83"/>
      <c r="C37" s="20">
        <v>0</v>
      </c>
      <c r="D37" s="20">
        <v>0</v>
      </c>
      <c r="E37" s="20"/>
      <c r="F37" s="20"/>
      <c r="G37" s="20"/>
      <c r="H37" s="24">
        <v>0</v>
      </c>
      <c r="I37" s="1"/>
    </row>
    <row r="38" spans="1:9" ht="16.5">
      <c r="A38" s="53"/>
      <c r="B38" s="52" t="s">
        <v>30</v>
      </c>
      <c r="C38" s="29"/>
      <c r="D38" s="30">
        <v>0</v>
      </c>
      <c r="E38" s="29"/>
      <c r="F38" s="30"/>
      <c r="G38" s="30"/>
      <c r="H38" s="31">
        <v>0</v>
      </c>
      <c r="I38" s="1"/>
    </row>
    <row r="39" spans="1:9" ht="16.5">
      <c r="A39" s="82" t="s">
        <v>31</v>
      </c>
      <c r="B39" s="83"/>
      <c r="C39" s="29"/>
      <c r="D39" s="30">
        <v>0</v>
      </c>
      <c r="E39" s="29"/>
      <c r="F39" s="30">
        <v>0</v>
      </c>
      <c r="G39" s="30">
        <v>0</v>
      </c>
      <c r="H39" s="31">
        <v>0</v>
      </c>
      <c r="I39" s="1"/>
    </row>
    <row r="40" spans="1:9" ht="16.5">
      <c r="A40" s="72"/>
      <c r="B40" s="73"/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4">
        <v>0</v>
      </c>
      <c r="I40" s="1"/>
    </row>
    <row r="41" spans="1:9" ht="16.5">
      <c r="A41" s="49"/>
      <c r="B41" s="50"/>
      <c r="C41" s="20"/>
      <c r="D41" s="20"/>
      <c r="E41" s="20"/>
      <c r="F41" s="20"/>
      <c r="G41" s="20"/>
      <c r="H41" s="24"/>
      <c r="I41" s="1"/>
    </row>
    <row r="42" spans="1:9" ht="16.5">
      <c r="A42" s="13"/>
      <c r="B42" s="9"/>
      <c r="C42" s="27"/>
      <c r="D42" s="19">
        <v>0</v>
      </c>
      <c r="E42" s="28"/>
      <c r="F42" s="19">
        <v>0</v>
      </c>
      <c r="G42" s="19">
        <v>0</v>
      </c>
      <c r="H42" s="23">
        <v>0</v>
      </c>
      <c r="I42" s="1"/>
    </row>
    <row r="43" spans="1:9" ht="16.5">
      <c r="A43" s="13"/>
      <c r="B43" s="9"/>
      <c r="C43" s="27"/>
      <c r="D43" s="19">
        <v>0</v>
      </c>
      <c r="E43" s="28"/>
      <c r="F43" s="19">
        <v>0</v>
      </c>
      <c r="G43" s="19">
        <v>0</v>
      </c>
      <c r="H43" s="23">
        <v>0</v>
      </c>
      <c r="I43" s="1"/>
    </row>
    <row r="44" spans="1:9" ht="17.25" thickBot="1">
      <c r="A44" s="80"/>
      <c r="B44" s="81"/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5">
        <v>0</v>
      </c>
      <c r="I44" s="1"/>
    </row>
    <row r="45" spans="1:9" ht="16.5">
      <c r="A45" s="2"/>
      <c r="B45" s="78"/>
      <c r="C45" s="79"/>
      <c r="D45" s="79"/>
      <c r="E45" s="79"/>
      <c r="F45" s="79"/>
      <c r="G45" s="79"/>
      <c r="H45" s="79"/>
      <c r="I45" s="1"/>
    </row>
  </sheetData>
  <sheetProtection/>
  <mergeCells count="29">
    <mergeCell ref="C4:D4"/>
    <mergeCell ref="E4:F4"/>
    <mergeCell ref="B20:H20"/>
    <mergeCell ref="A34:B34"/>
    <mergeCell ref="G27:H27"/>
    <mergeCell ref="A35:B35"/>
    <mergeCell ref="A39:B39"/>
    <mergeCell ref="A6:B6"/>
    <mergeCell ref="A19:B19"/>
    <mergeCell ref="A27:B28"/>
    <mergeCell ref="A24:H24"/>
    <mergeCell ref="A29:B29"/>
    <mergeCell ref="A32:B32"/>
    <mergeCell ref="A9:B9"/>
    <mergeCell ref="B21:H21"/>
    <mergeCell ref="B45:H45"/>
    <mergeCell ref="A44:B44"/>
    <mergeCell ref="A37:B37"/>
    <mergeCell ref="A40:B40"/>
    <mergeCell ref="A1:H1"/>
    <mergeCell ref="C27:D27"/>
    <mergeCell ref="B25:H25"/>
    <mergeCell ref="G4:H4"/>
    <mergeCell ref="B2:H2"/>
    <mergeCell ref="C26:H26"/>
    <mergeCell ref="E27:F27"/>
    <mergeCell ref="A12:B12"/>
    <mergeCell ref="C3:H3"/>
    <mergeCell ref="A4:B5"/>
  </mergeCells>
  <dataValidations count="1">
    <dataValidation type="decimal" operator="greaterThanOrEqual" allowBlank="1" showInputMessage="1" showErrorMessage="1" sqref="D13:D18 D6:D11 F6:F11 F13:F18">
      <formula1>0</formula1>
    </dataValidation>
  </dataValidations>
  <printOptions horizontalCentered="1"/>
  <pageMargins left="0.5511811023622047" right="0.5511811023622047" top="0.787401574803149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0">
      <selection activeCell="A25" sqref="A25:C25"/>
    </sheetView>
  </sheetViews>
  <sheetFormatPr defaultColWidth="9.00390625" defaultRowHeight="16.5"/>
  <cols>
    <col min="1" max="1" width="0.875" style="54" customWidth="1"/>
    <col min="2" max="2" width="19.00390625" style="54" customWidth="1"/>
    <col min="3" max="3" width="6.875" style="54" customWidth="1"/>
    <col min="4" max="4" width="13.00390625" style="54" customWidth="1"/>
    <col min="5" max="5" width="3.75390625" style="54" customWidth="1"/>
    <col min="6" max="6" width="4.50390625" style="54" customWidth="1"/>
    <col min="7" max="7" width="13.25390625" style="54" customWidth="1"/>
    <col min="8" max="8" width="3.50390625" style="54" customWidth="1"/>
    <col min="9" max="9" width="14.75390625" style="54" customWidth="1"/>
    <col min="10" max="10" width="1.37890625" style="54" customWidth="1"/>
    <col min="11" max="11" width="8.25390625" style="54" customWidth="1"/>
    <col min="12" max="12" width="13.00390625" style="54" customWidth="1"/>
    <col min="13" max="16384" width="9.00390625" style="54" customWidth="1"/>
  </cols>
  <sheetData>
    <row r="1" spans="2:11" ht="27" customHeight="1">
      <c r="B1" s="119" t="s">
        <v>22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7.2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2:11" ht="19.5" thickBot="1">
      <c r="B3" s="55"/>
      <c r="C3" s="167" t="s">
        <v>35</v>
      </c>
      <c r="D3" s="168"/>
      <c r="E3" s="168"/>
      <c r="F3" s="168"/>
      <c r="G3" s="168"/>
      <c r="H3" s="168"/>
      <c r="I3" s="133" t="s">
        <v>0</v>
      </c>
      <c r="J3" s="134"/>
      <c r="K3" s="134"/>
    </row>
    <row r="4" spans="1:11" ht="18.75" customHeight="1">
      <c r="A4" s="96" t="s">
        <v>32</v>
      </c>
      <c r="B4" s="97"/>
      <c r="C4" s="98"/>
      <c r="D4" s="115" t="s">
        <v>33</v>
      </c>
      <c r="E4" s="98"/>
      <c r="F4" s="115" t="s">
        <v>34</v>
      </c>
      <c r="G4" s="98"/>
      <c r="H4" s="125" t="s">
        <v>36</v>
      </c>
      <c r="I4" s="126"/>
      <c r="J4" s="126"/>
      <c r="K4" s="126"/>
    </row>
    <row r="5" spans="1:11" ht="18.75" customHeight="1">
      <c r="A5" s="99"/>
      <c r="B5" s="99"/>
      <c r="C5" s="100"/>
      <c r="D5" s="116"/>
      <c r="E5" s="100"/>
      <c r="F5" s="116"/>
      <c r="G5" s="100"/>
      <c r="H5" s="153" t="s">
        <v>37</v>
      </c>
      <c r="I5" s="154"/>
      <c r="J5" s="143" t="s">
        <v>1</v>
      </c>
      <c r="K5" s="144"/>
    </row>
    <row r="6" spans="1:11" ht="14.25" customHeight="1">
      <c r="A6" s="101" t="s">
        <v>38</v>
      </c>
      <c r="B6" s="102"/>
      <c r="C6" s="103"/>
      <c r="D6" s="121"/>
      <c r="E6" s="122"/>
      <c r="F6" s="121"/>
      <c r="G6" s="122"/>
      <c r="H6" s="121"/>
      <c r="I6" s="122"/>
      <c r="J6" s="145"/>
      <c r="K6" s="146"/>
    </row>
    <row r="7" spans="1:11" ht="14.25" customHeight="1">
      <c r="A7" s="56"/>
      <c r="B7" s="111" t="s">
        <v>39</v>
      </c>
      <c r="C7" s="112"/>
      <c r="D7" s="61">
        <v>18496950000</v>
      </c>
      <c r="E7" s="62"/>
      <c r="F7" s="61">
        <v>26656672807</v>
      </c>
      <c r="G7" s="62"/>
      <c r="H7" s="63">
        <f>F7-D7</f>
        <v>8159722807</v>
      </c>
      <c r="I7" s="86"/>
      <c r="J7" s="63">
        <v>44.11</v>
      </c>
      <c r="K7" s="64">
        <v>1.0754009469669637E-06</v>
      </c>
    </row>
    <row r="8" spans="1:11" ht="14.25" customHeight="1">
      <c r="A8" s="56"/>
      <c r="B8" s="111" t="s">
        <v>40</v>
      </c>
      <c r="C8" s="112"/>
      <c r="D8" s="61">
        <v>-10620934000</v>
      </c>
      <c r="E8" s="62"/>
      <c r="F8" s="61">
        <v>1293610818</v>
      </c>
      <c r="G8" s="62"/>
      <c r="H8" s="63">
        <f>F8-D8</f>
        <v>11914544818</v>
      </c>
      <c r="I8" s="86"/>
      <c r="J8" s="63">
        <v>112.18</v>
      </c>
      <c r="K8" s="64">
        <v>2.682429819716454E-06</v>
      </c>
    </row>
    <row r="9" spans="1:11" ht="14.25" customHeight="1">
      <c r="A9" s="56"/>
      <c r="B9" s="56" t="s">
        <v>76</v>
      </c>
      <c r="C9" s="57"/>
      <c r="D9" s="92">
        <f>D7+D8</f>
        <v>7876016000</v>
      </c>
      <c r="E9" s="93"/>
      <c r="F9" s="92">
        <f>F7+F8</f>
        <v>27950283625</v>
      </c>
      <c r="G9" s="93"/>
      <c r="H9" s="92">
        <f>H7+H8</f>
        <v>20074267625</v>
      </c>
      <c r="I9" s="93"/>
      <c r="J9" s="150">
        <v>254.88</v>
      </c>
      <c r="K9" s="151">
        <v>2.3859648397752115E-06</v>
      </c>
    </row>
    <row r="10" spans="1:11" ht="14.25" customHeight="1">
      <c r="A10" s="89" t="s">
        <v>41</v>
      </c>
      <c r="B10" s="90"/>
      <c r="C10" s="91"/>
      <c r="D10" s="141"/>
      <c r="E10" s="142"/>
      <c r="F10" s="141"/>
      <c r="G10" s="142"/>
      <c r="H10" s="141"/>
      <c r="I10" s="142"/>
      <c r="J10" s="169"/>
      <c r="K10" s="170"/>
    </row>
    <row r="11" spans="1:11" ht="14.25" customHeight="1">
      <c r="A11" s="56"/>
      <c r="B11" s="65" t="s">
        <v>42</v>
      </c>
      <c r="C11" s="60"/>
      <c r="D11" s="61"/>
      <c r="E11" s="62"/>
      <c r="F11" s="61">
        <v>-277320742</v>
      </c>
      <c r="G11" s="62"/>
      <c r="H11" s="63">
        <f aca="true" t="shared" si="0" ref="H11:H18">F11-D11</f>
        <v>-277320742</v>
      </c>
      <c r="I11" s="86"/>
      <c r="J11" s="63"/>
      <c r="K11" s="64"/>
    </row>
    <row r="12" spans="1:11" ht="14.25" customHeight="1">
      <c r="A12" s="56"/>
      <c r="B12" s="65" t="s">
        <v>43</v>
      </c>
      <c r="C12" s="60"/>
      <c r="D12" s="61">
        <v>2734588000</v>
      </c>
      <c r="E12" s="62"/>
      <c r="F12" s="61"/>
      <c r="G12" s="62"/>
      <c r="H12" s="63">
        <f>F12-D12</f>
        <v>-2734588000</v>
      </c>
      <c r="I12" s="86"/>
      <c r="J12" s="63">
        <v>100</v>
      </c>
      <c r="K12" s="64">
        <v>7.987414282043112E-06</v>
      </c>
    </row>
    <row r="13" spans="1:11" ht="14.25" customHeight="1">
      <c r="A13" s="56"/>
      <c r="B13" s="65" t="s">
        <v>44</v>
      </c>
      <c r="C13" s="60"/>
      <c r="D13" s="61">
        <v>-4501789000</v>
      </c>
      <c r="E13" s="62"/>
      <c r="F13" s="61">
        <v>-11054285418</v>
      </c>
      <c r="G13" s="62"/>
      <c r="H13" s="63">
        <f t="shared" si="0"/>
        <v>-6552496418</v>
      </c>
      <c r="I13" s="86"/>
      <c r="J13" s="63">
        <v>145.55</v>
      </c>
      <c r="K13" s="64">
        <v>1.139015480323767E-06</v>
      </c>
    </row>
    <row r="14" spans="1:11" ht="14.25" customHeight="1">
      <c r="A14" s="56"/>
      <c r="B14" s="65" t="s">
        <v>45</v>
      </c>
      <c r="C14" s="60"/>
      <c r="D14" s="61">
        <v>-15115494000</v>
      </c>
      <c r="E14" s="62"/>
      <c r="F14" s="61"/>
      <c r="G14" s="62"/>
      <c r="H14" s="63">
        <f t="shared" si="0"/>
        <v>15115494000</v>
      </c>
      <c r="I14" s="86"/>
      <c r="J14" s="63">
        <v>100</v>
      </c>
      <c r="K14" s="64">
        <v>5.2987945021018106E-06</v>
      </c>
    </row>
    <row r="15" spans="1:11" ht="14.25" customHeight="1">
      <c r="A15" s="56"/>
      <c r="B15" s="47" t="s">
        <v>46</v>
      </c>
      <c r="C15" s="58"/>
      <c r="D15" s="61"/>
      <c r="E15" s="185"/>
      <c r="F15" s="61">
        <v>5235653016</v>
      </c>
      <c r="G15" s="185"/>
      <c r="H15" s="63">
        <f t="shared" si="0"/>
        <v>5235653016</v>
      </c>
      <c r="I15" s="185"/>
      <c r="J15" s="87">
        <v>0</v>
      </c>
      <c r="K15" s="186">
        <v>0</v>
      </c>
    </row>
    <row r="16" spans="1:11" ht="14.25" customHeight="1">
      <c r="A16" s="56"/>
      <c r="B16" s="65" t="s">
        <v>47</v>
      </c>
      <c r="C16" s="60"/>
      <c r="D16" s="61">
        <v>-65720000</v>
      </c>
      <c r="E16" s="62"/>
      <c r="F16" s="61"/>
      <c r="G16" s="62"/>
      <c r="H16" s="63">
        <f t="shared" si="0"/>
        <v>65720000</v>
      </c>
      <c r="I16" s="86"/>
      <c r="J16" s="63">
        <v>100</v>
      </c>
      <c r="K16" s="64">
        <v>0</v>
      </c>
    </row>
    <row r="17" spans="1:11" ht="14.25" customHeight="1">
      <c r="A17" s="56"/>
      <c r="B17" s="65" t="s">
        <v>74</v>
      </c>
      <c r="C17" s="60"/>
      <c r="D17" s="61"/>
      <c r="E17" s="62"/>
      <c r="F17" s="61">
        <v>92085004</v>
      </c>
      <c r="G17" s="62"/>
      <c r="H17" s="63">
        <f t="shared" si="0"/>
        <v>92085004</v>
      </c>
      <c r="I17" s="86"/>
      <c r="J17" s="87">
        <v>0</v>
      </c>
      <c r="K17" s="88">
        <v>0</v>
      </c>
    </row>
    <row r="18" spans="1:11" ht="14.25" customHeight="1">
      <c r="A18" s="56"/>
      <c r="B18" s="65" t="s">
        <v>75</v>
      </c>
      <c r="C18" s="60"/>
      <c r="D18" s="61"/>
      <c r="E18" s="62"/>
      <c r="F18" s="61">
        <v>-1649465</v>
      </c>
      <c r="G18" s="62"/>
      <c r="H18" s="63">
        <f t="shared" si="0"/>
        <v>-1649465</v>
      </c>
      <c r="I18" s="86"/>
      <c r="J18" s="63">
        <v>0</v>
      </c>
      <c r="K18" s="64">
        <v>0</v>
      </c>
    </row>
    <row r="19" spans="1:11" ht="14.25" customHeight="1">
      <c r="A19" s="107" t="s">
        <v>77</v>
      </c>
      <c r="B19" s="107"/>
      <c r="C19" s="108"/>
      <c r="D19" s="92">
        <f>SUM(D11:E18)</f>
        <v>-16948415000</v>
      </c>
      <c r="E19" s="93"/>
      <c r="F19" s="92">
        <f>SUM(F11:G18)</f>
        <v>-6005517605</v>
      </c>
      <c r="G19" s="93"/>
      <c r="H19" s="92">
        <f>SUM(H11:I18)</f>
        <v>10942897395</v>
      </c>
      <c r="I19" s="93"/>
      <c r="J19" s="92">
        <v>64.57</v>
      </c>
      <c r="K19" s="171">
        <v>6.252511943425329E-07</v>
      </c>
    </row>
    <row r="20" spans="1:11" ht="14.25" customHeight="1">
      <c r="A20" s="89" t="s">
        <v>48</v>
      </c>
      <c r="B20" s="90"/>
      <c r="C20" s="91"/>
      <c r="D20" s="94"/>
      <c r="E20" s="95"/>
      <c r="F20" s="94"/>
      <c r="G20" s="95"/>
      <c r="H20" s="130">
        <v>0</v>
      </c>
      <c r="I20" s="131"/>
      <c r="J20" s="172">
        <v>0</v>
      </c>
      <c r="K20" s="173">
        <v>0</v>
      </c>
    </row>
    <row r="21" spans="1:11" ht="14.25" customHeight="1">
      <c r="A21" s="56"/>
      <c r="B21" s="65" t="s">
        <v>49</v>
      </c>
      <c r="C21" s="60"/>
      <c r="D21" s="61">
        <v>167000000</v>
      </c>
      <c r="E21" s="62"/>
      <c r="F21" s="61">
        <v>167000000</v>
      </c>
      <c r="G21" s="62"/>
      <c r="H21" s="63">
        <v>0</v>
      </c>
      <c r="I21" s="86"/>
      <c r="J21" s="87">
        <v>0</v>
      </c>
      <c r="K21" s="88">
        <v>0</v>
      </c>
    </row>
    <row r="22" spans="1:11" ht="14.25" customHeight="1">
      <c r="A22" s="56"/>
      <c r="B22" s="65" t="s">
        <v>50</v>
      </c>
      <c r="C22" s="60"/>
      <c r="D22" s="61">
        <v>60891376000</v>
      </c>
      <c r="E22" s="62"/>
      <c r="F22" s="61">
        <v>59046401962</v>
      </c>
      <c r="G22" s="62"/>
      <c r="H22" s="63">
        <f>F22-D22</f>
        <v>-1844974038</v>
      </c>
      <c r="I22" s="86"/>
      <c r="J22" s="63">
        <v>3.03</v>
      </c>
      <c r="K22" s="64">
        <v>1.5774503711372062E-09</v>
      </c>
    </row>
    <row r="23" spans="1:11" ht="14.25" customHeight="1">
      <c r="A23" s="56"/>
      <c r="B23" s="65" t="s">
        <v>51</v>
      </c>
      <c r="C23" s="60"/>
      <c r="D23" s="61">
        <v>-46695554000</v>
      </c>
      <c r="E23" s="62"/>
      <c r="F23" s="61">
        <v>-50147619459</v>
      </c>
      <c r="G23" s="62"/>
      <c r="H23" s="63">
        <f>F23-D23</f>
        <v>-3452065459</v>
      </c>
      <c r="I23" s="86"/>
      <c r="J23" s="63">
        <v>7.39</v>
      </c>
      <c r="K23" s="64">
        <v>2.266417314346188E-08</v>
      </c>
    </row>
    <row r="24" spans="1:11" ht="14.25" customHeight="1">
      <c r="A24" s="109" t="s">
        <v>78</v>
      </c>
      <c r="B24" s="109"/>
      <c r="C24" s="110"/>
      <c r="D24" s="92">
        <f>SUM(D21:E23)</f>
        <v>14362822000</v>
      </c>
      <c r="E24" s="93"/>
      <c r="F24" s="92">
        <f>SUM(F21:G23)</f>
        <v>9065782503</v>
      </c>
      <c r="G24" s="93"/>
      <c r="H24" s="92">
        <f>SUM(H21:I23)</f>
        <v>-5297039497</v>
      </c>
      <c r="I24" s="93"/>
      <c r="J24" s="150">
        <v>36.88</v>
      </c>
      <c r="K24" s="151">
        <v>1.4387937655827492E-07</v>
      </c>
    </row>
    <row r="25" spans="1:11" ht="14.25" customHeight="1">
      <c r="A25" s="89" t="s">
        <v>52</v>
      </c>
      <c r="B25" s="90"/>
      <c r="C25" s="91"/>
      <c r="D25" s="92">
        <f>D9+D19+D24</f>
        <v>5290423000</v>
      </c>
      <c r="E25" s="93"/>
      <c r="F25" s="92">
        <f>F9+F19+F24</f>
        <v>31010548523</v>
      </c>
      <c r="G25" s="93"/>
      <c r="H25" s="92">
        <f>H9+H19+H24</f>
        <v>25720125523</v>
      </c>
      <c r="I25" s="93"/>
      <c r="J25" s="150">
        <v>486.16</v>
      </c>
      <c r="K25" s="151">
        <v>9.365095578553585E-06</v>
      </c>
    </row>
    <row r="26" spans="1:11" ht="14.25" customHeight="1">
      <c r="A26" s="89" t="s">
        <v>53</v>
      </c>
      <c r="B26" s="90"/>
      <c r="C26" s="91"/>
      <c r="D26" s="123">
        <v>84234095000</v>
      </c>
      <c r="E26" s="124"/>
      <c r="F26" s="123">
        <v>120636954035</v>
      </c>
      <c r="G26" s="124"/>
      <c r="H26" s="92">
        <f>F26-D26</f>
        <v>36402859035</v>
      </c>
      <c r="I26" s="93"/>
      <c r="J26" s="150">
        <v>43.22</v>
      </c>
      <c r="K26" s="151">
        <v>4.562823511892845E-08</v>
      </c>
    </row>
    <row r="27" spans="1:11" ht="14.25" customHeight="1" thickBot="1">
      <c r="A27" s="104" t="s">
        <v>54</v>
      </c>
      <c r="B27" s="105"/>
      <c r="C27" s="106"/>
      <c r="D27" s="117">
        <v>89524518000</v>
      </c>
      <c r="E27" s="118"/>
      <c r="F27" s="117">
        <v>151647502558</v>
      </c>
      <c r="G27" s="118"/>
      <c r="H27" s="117">
        <f>F27-D27</f>
        <v>62122984558</v>
      </c>
      <c r="I27" s="118"/>
      <c r="J27" s="159">
        <v>69.39</v>
      </c>
      <c r="K27" s="160">
        <v>3.609167066121825E-08</v>
      </c>
    </row>
    <row r="30" spans="2:11" ht="27" customHeight="1">
      <c r="B30" s="119" t="s">
        <v>55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2:11" ht="17.25" customHeight="1"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7.25" thickBot="1">
      <c r="C32" s="156" t="s">
        <v>56</v>
      </c>
      <c r="D32" s="156"/>
      <c r="E32" s="156"/>
      <c r="F32" s="156"/>
      <c r="G32" s="156"/>
      <c r="H32" s="156"/>
      <c r="I32" s="133" t="s">
        <v>0</v>
      </c>
      <c r="J32" s="134"/>
      <c r="K32" s="134"/>
    </row>
    <row r="33" spans="1:11" ht="35.25" customHeight="1">
      <c r="A33" s="174" t="s">
        <v>57</v>
      </c>
      <c r="B33" s="136"/>
      <c r="C33" s="135" t="s">
        <v>58</v>
      </c>
      <c r="D33" s="136"/>
      <c r="E33" s="135" t="s">
        <v>59</v>
      </c>
      <c r="F33" s="136"/>
      <c r="G33" s="135" t="s">
        <v>60</v>
      </c>
      <c r="H33" s="136"/>
      <c r="I33" s="135" t="s">
        <v>2</v>
      </c>
      <c r="J33" s="157"/>
      <c r="K33" s="48" t="s">
        <v>59</v>
      </c>
    </row>
    <row r="34" spans="1:11" ht="19.5" customHeight="1">
      <c r="A34" s="137" t="s">
        <v>61</v>
      </c>
      <c r="B34" s="138"/>
      <c r="C34" s="121">
        <f>SUM(C35:D43)</f>
        <v>519273738107</v>
      </c>
      <c r="D34" s="122"/>
      <c r="E34" s="121">
        <f>IF(C$34&gt;0,(C34/C$34)*100,0)</f>
        <v>100</v>
      </c>
      <c r="F34" s="122">
        <f aca="true" t="shared" si="1" ref="F34:F44">IF(E$5&gt;0,(E34/E$29)*100,0)</f>
        <v>0</v>
      </c>
      <c r="G34" s="149" t="s">
        <v>62</v>
      </c>
      <c r="H34" s="138"/>
      <c r="I34" s="121">
        <f>SUM(I35:J38)</f>
        <v>1132367535</v>
      </c>
      <c r="J34" s="158"/>
      <c r="K34" s="42">
        <f>IF(I$44&gt;0,(I34/I$44)*100,0)</f>
        <v>0.218067553180721</v>
      </c>
    </row>
    <row r="35" spans="1:11" ht="19.5" customHeight="1">
      <c r="A35" s="139" t="s">
        <v>63</v>
      </c>
      <c r="B35" s="140"/>
      <c r="C35" s="61">
        <v>424194147664</v>
      </c>
      <c r="D35" s="62"/>
      <c r="E35" s="130">
        <f>IF(C$34&gt;0,(C35/C$34)*100,0)</f>
        <v>81.6898904247285</v>
      </c>
      <c r="F35" s="131">
        <f t="shared" si="1"/>
        <v>0</v>
      </c>
      <c r="G35" s="155" t="s">
        <v>64</v>
      </c>
      <c r="H35" s="148"/>
      <c r="I35" s="61">
        <v>1132367535</v>
      </c>
      <c r="J35" s="129"/>
      <c r="K35" s="41">
        <f>IF(I$44&gt;0,(I35/I$44)*100,0)</f>
        <v>0.218067553180721</v>
      </c>
    </row>
    <row r="36" spans="1:11" ht="19.5" customHeight="1">
      <c r="A36" s="139" t="s">
        <v>65</v>
      </c>
      <c r="B36" s="140"/>
      <c r="C36" s="61">
        <v>95079590443</v>
      </c>
      <c r="D36" s="62"/>
      <c r="E36" s="130">
        <f>IF(C$34&gt;0,(C36/C$34)*100,0)</f>
        <v>18.31010957527149</v>
      </c>
      <c r="F36" s="131">
        <f t="shared" si="1"/>
        <v>0</v>
      </c>
      <c r="G36" s="147"/>
      <c r="H36" s="148"/>
      <c r="I36" s="61"/>
      <c r="J36" s="129"/>
      <c r="K36" s="41"/>
    </row>
    <row r="37" spans="1:11" ht="19.5" customHeight="1">
      <c r="A37" s="175"/>
      <c r="B37" s="140"/>
      <c r="C37" s="61"/>
      <c r="D37" s="62"/>
      <c r="E37" s="130">
        <f>IF(C$34&gt;0,(C37/C$34)*100,0)</f>
        <v>0</v>
      </c>
      <c r="F37" s="131">
        <f t="shared" si="1"/>
        <v>0</v>
      </c>
      <c r="G37" s="163"/>
      <c r="H37" s="164"/>
      <c r="I37" s="94"/>
      <c r="J37" s="152"/>
      <c r="K37" s="41">
        <f aca="true" t="shared" si="2" ref="K37:K44">IF(I$44&gt;0,(I37/I$44)*100,0)</f>
        <v>0</v>
      </c>
    </row>
    <row r="38" spans="1:11" ht="19.5" customHeight="1">
      <c r="A38" s="163"/>
      <c r="B38" s="164"/>
      <c r="C38" s="94"/>
      <c r="D38" s="95"/>
      <c r="E38" s="130">
        <f aca="true" t="shared" si="3" ref="E38:E44">IF(C$34&gt;0,(C38/C$34)*100,0)</f>
        <v>0</v>
      </c>
      <c r="F38" s="131">
        <f t="shared" si="1"/>
        <v>0</v>
      </c>
      <c r="G38" s="165"/>
      <c r="H38" s="166"/>
      <c r="I38" s="94"/>
      <c r="J38" s="152"/>
      <c r="K38" s="41">
        <f t="shared" si="2"/>
        <v>0</v>
      </c>
    </row>
    <row r="39" spans="1:11" ht="19.5" customHeight="1">
      <c r="A39" s="163"/>
      <c r="B39" s="164"/>
      <c r="C39" s="94"/>
      <c r="D39" s="95"/>
      <c r="E39" s="130">
        <f t="shared" si="3"/>
        <v>0</v>
      </c>
      <c r="F39" s="131">
        <f t="shared" si="1"/>
        <v>0</v>
      </c>
      <c r="G39" s="161" t="s">
        <v>66</v>
      </c>
      <c r="H39" s="162"/>
      <c r="I39" s="127">
        <f>SUM(I40:I43)</f>
        <v>518141370572</v>
      </c>
      <c r="J39" s="128"/>
      <c r="K39" s="42">
        <f t="shared" si="2"/>
        <v>99.78193244681928</v>
      </c>
    </row>
    <row r="40" spans="1:11" ht="19.5" customHeight="1">
      <c r="A40" s="163"/>
      <c r="B40" s="164"/>
      <c r="C40" s="94"/>
      <c r="D40" s="95"/>
      <c r="E40" s="130">
        <f t="shared" si="3"/>
        <v>0</v>
      </c>
      <c r="F40" s="131">
        <f t="shared" si="1"/>
        <v>0</v>
      </c>
      <c r="G40" s="155" t="s">
        <v>67</v>
      </c>
      <c r="H40" s="148"/>
      <c r="I40" s="61">
        <v>517819653408</v>
      </c>
      <c r="J40" s="129"/>
      <c r="K40" s="41">
        <f t="shared" si="2"/>
        <v>99.71997723121898</v>
      </c>
    </row>
    <row r="41" spans="1:11" ht="19.5" customHeight="1">
      <c r="A41" s="163"/>
      <c r="B41" s="164"/>
      <c r="C41" s="94"/>
      <c r="D41" s="95"/>
      <c r="E41" s="130">
        <f t="shared" si="3"/>
        <v>0</v>
      </c>
      <c r="F41" s="131">
        <f t="shared" si="1"/>
        <v>0</v>
      </c>
      <c r="G41" s="155" t="s">
        <v>68</v>
      </c>
      <c r="H41" s="148"/>
      <c r="I41" s="61">
        <v>4380795338</v>
      </c>
      <c r="J41" s="129"/>
      <c r="K41" s="41">
        <f t="shared" si="2"/>
        <v>0.8436389165317862</v>
      </c>
    </row>
    <row r="42" spans="1:11" ht="19.5" customHeight="1">
      <c r="A42" s="163"/>
      <c r="B42" s="164"/>
      <c r="C42" s="94"/>
      <c r="D42" s="95"/>
      <c r="E42" s="130">
        <f t="shared" si="3"/>
        <v>0</v>
      </c>
      <c r="F42" s="131">
        <f t="shared" si="1"/>
        <v>0</v>
      </c>
      <c r="G42" s="155" t="s">
        <v>69</v>
      </c>
      <c r="H42" s="148"/>
      <c r="I42" s="61">
        <v>-4059078174</v>
      </c>
      <c r="J42" s="129"/>
      <c r="K42" s="41">
        <f t="shared" si="2"/>
        <v>-0.7816837009314727</v>
      </c>
    </row>
    <row r="43" spans="1:11" ht="19.5" customHeight="1">
      <c r="A43" s="163"/>
      <c r="B43" s="164"/>
      <c r="C43" s="94"/>
      <c r="D43" s="95"/>
      <c r="E43" s="130">
        <f t="shared" si="3"/>
        <v>0</v>
      </c>
      <c r="F43" s="131">
        <f t="shared" si="1"/>
        <v>0</v>
      </c>
      <c r="G43" s="163"/>
      <c r="H43" s="164"/>
      <c r="I43" s="94"/>
      <c r="J43" s="152"/>
      <c r="K43" s="41">
        <f t="shared" si="2"/>
        <v>0</v>
      </c>
    </row>
    <row r="44" spans="1:12" ht="19.5" customHeight="1" thickBot="1">
      <c r="A44" s="176" t="s">
        <v>70</v>
      </c>
      <c r="B44" s="177"/>
      <c r="C44" s="179">
        <f>SUM(C35:D43)</f>
        <v>519273738107</v>
      </c>
      <c r="D44" s="180"/>
      <c r="E44" s="179">
        <f t="shared" si="3"/>
        <v>100</v>
      </c>
      <c r="F44" s="180">
        <f t="shared" si="1"/>
        <v>0</v>
      </c>
      <c r="G44" s="183" t="s">
        <v>71</v>
      </c>
      <c r="H44" s="184"/>
      <c r="I44" s="179">
        <f>I34+I39</f>
        <v>519273738107</v>
      </c>
      <c r="J44" s="182"/>
      <c r="K44" s="43">
        <f t="shared" si="2"/>
        <v>100</v>
      </c>
      <c r="L44" s="59" t="str">
        <f>IF(C44=I44,"平衡","不平衡")</f>
        <v>平衡</v>
      </c>
    </row>
    <row r="45" spans="2:11" s="44" customFormat="1" ht="16.5" customHeight="1">
      <c r="B45" s="113" t="s">
        <v>72</v>
      </c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 ht="16.5" customHeight="1">
      <c r="B46" s="178" t="s">
        <v>73</v>
      </c>
      <c r="C46" s="178"/>
      <c r="D46" s="178"/>
      <c r="E46" s="178"/>
      <c r="F46" s="178"/>
      <c r="G46" s="178"/>
      <c r="H46" s="178"/>
      <c r="I46" s="178"/>
      <c r="J46" s="178"/>
      <c r="K46" s="178"/>
    </row>
    <row r="47" spans="2:11" ht="16.5" customHeight="1"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</sheetData>
  <sheetProtection/>
  <mergeCells count="185">
    <mergeCell ref="D12:E12"/>
    <mergeCell ref="F12:G12"/>
    <mergeCell ref="H12:I12"/>
    <mergeCell ref="J12:K12"/>
    <mergeCell ref="D15:E15"/>
    <mergeCell ref="F15:G15"/>
    <mergeCell ref="H15:I15"/>
    <mergeCell ref="J15:K15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3:B43"/>
    <mergeCell ref="B46:K46"/>
    <mergeCell ref="A38:B38"/>
    <mergeCell ref="A39:B39"/>
    <mergeCell ref="A40:B40"/>
    <mergeCell ref="A41:B41"/>
    <mergeCell ref="E43:F43"/>
    <mergeCell ref="E44:F44"/>
    <mergeCell ref="G43:H43"/>
    <mergeCell ref="I38:J38"/>
    <mergeCell ref="I43:J43"/>
    <mergeCell ref="A36:B36"/>
    <mergeCell ref="A37:B37"/>
    <mergeCell ref="A44:B44"/>
    <mergeCell ref="A42:B42"/>
    <mergeCell ref="J23:K23"/>
    <mergeCell ref="J24:K24"/>
    <mergeCell ref="A33:B33"/>
    <mergeCell ref="H24:I24"/>
    <mergeCell ref="F24:G24"/>
    <mergeCell ref="C33:D33"/>
    <mergeCell ref="J18:K18"/>
    <mergeCell ref="J19:K19"/>
    <mergeCell ref="J20:K20"/>
    <mergeCell ref="J21:K21"/>
    <mergeCell ref="J7:K7"/>
    <mergeCell ref="J8:K8"/>
    <mergeCell ref="J9:K9"/>
    <mergeCell ref="J10:K10"/>
    <mergeCell ref="J11:K11"/>
    <mergeCell ref="J13:K13"/>
    <mergeCell ref="J14:K14"/>
    <mergeCell ref="J16:K16"/>
    <mergeCell ref="H18:I18"/>
    <mergeCell ref="H19:I19"/>
    <mergeCell ref="H20:I20"/>
    <mergeCell ref="H23:I23"/>
    <mergeCell ref="H21:I21"/>
    <mergeCell ref="H7:I7"/>
    <mergeCell ref="H8:I8"/>
    <mergeCell ref="H9:I9"/>
    <mergeCell ref="H10:I10"/>
    <mergeCell ref="H11:I11"/>
    <mergeCell ref="H13:I13"/>
    <mergeCell ref="H14:I14"/>
    <mergeCell ref="H16:I16"/>
    <mergeCell ref="F19:G19"/>
    <mergeCell ref="F20:G20"/>
    <mergeCell ref="F21:G21"/>
    <mergeCell ref="F23:G23"/>
    <mergeCell ref="F11:G11"/>
    <mergeCell ref="F13:G13"/>
    <mergeCell ref="F14:G14"/>
    <mergeCell ref="F18:G18"/>
    <mergeCell ref="F16:G16"/>
    <mergeCell ref="F7:G7"/>
    <mergeCell ref="F8:G8"/>
    <mergeCell ref="F9:G9"/>
    <mergeCell ref="F10:G10"/>
    <mergeCell ref="D18:E18"/>
    <mergeCell ref="D21:E21"/>
    <mergeCell ref="D23:E23"/>
    <mergeCell ref="D24:E24"/>
    <mergeCell ref="G37:H37"/>
    <mergeCell ref="G38:H38"/>
    <mergeCell ref="B1:K1"/>
    <mergeCell ref="B2:K2"/>
    <mergeCell ref="C3:H3"/>
    <mergeCell ref="I3:K3"/>
    <mergeCell ref="D13:E13"/>
    <mergeCell ref="D14:E14"/>
    <mergeCell ref="D16:E16"/>
    <mergeCell ref="E37:F37"/>
    <mergeCell ref="E40:F40"/>
    <mergeCell ref="I41:J41"/>
    <mergeCell ref="G41:H41"/>
    <mergeCell ref="G39:H39"/>
    <mergeCell ref="G40:H40"/>
    <mergeCell ref="I37:J37"/>
    <mergeCell ref="H5:I5"/>
    <mergeCell ref="H6:I6"/>
    <mergeCell ref="G35:H35"/>
    <mergeCell ref="C32:H32"/>
    <mergeCell ref="I33:J33"/>
    <mergeCell ref="I34:J34"/>
    <mergeCell ref="I35:J35"/>
    <mergeCell ref="J26:K26"/>
    <mergeCell ref="J27:K27"/>
    <mergeCell ref="J5:K5"/>
    <mergeCell ref="J6:K6"/>
    <mergeCell ref="H26:I26"/>
    <mergeCell ref="G36:H36"/>
    <mergeCell ref="G33:H33"/>
    <mergeCell ref="G34:H34"/>
    <mergeCell ref="I36:J36"/>
    <mergeCell ref="F25:G25"/>
    <mergeCell ref="H25:I25"/>
    <mergeCell ref="J25:K25"/>
    <mergeCell ref="D4:E5"/>
    <mergeCell ref="D6:E6"/>
    <mergeCell ref="D26:E26"/>
    <mergeCell ref="D27:E27"/>
    <mergeCell ref="D25:E25"/>
    <mergeCell ref="D7:E7"/>
    <mergeCell ref="D8:E8"/>
    <mergeCell ref="D9:E9"/>
    <mergeCell ref="D10:E10"/>
    <mergeCell ref="D11:E11"/>
    <mergeCell ref="C34:D34"/>
    <mergeCell ref="B31:K31"/>
    <mergeCell ref="C35:D35"/>
    <mergeCell ref="I32:K32"/>
    <mergeCell ref="E33:F33"/>
    <mergeCell ref="E34:F34"/>
    <mergeCell ref="E35:F35"/>
    <mergeCell ref="A34:B34"/>
    <mergeCell ref="A35:B35"/>
    <mergeCell ref="E36:F36"/>
    <mergeCell ref="C39:D39"/>
    <mergeCell ref="C40:D40"/>
    <mergeCell ref="C41:D41"/>
    <mergeCell ref="E41:F41"/>
    <mergeCell ref="C37:D37"/>
    <mergeCell ref="C38:D38"/>
    <mergeCell ref="C36:D36"/>
    <mergeCell ref="E38:F38"/>
    <mergeCell ref="E39:F39"/>
    <mergeCell ref="B45:K45"/>
    <mergeCell ref="F4:G5"/>
    <mergeCell ref="F27:G27"/>
    <mergeCell ref="B30:K30"/>
    <mergeCell ref="F6:G6"/>
    <mergeCell ref="F26:G26"/>
    <mergeCell ref="H4:K4"/>
    <mergeCell ref="H27:I27"/>
    <mergeCell ref="I39:J39"/>
    <mergeCell ref="I40:J40"/>
    <mergeCell ref="A4:C5"/>
    <mergeCell ref="A6:C6"/>
    <mergeCell ref="A27:C27"/>
    <mergeCell ref="A26:C26"/>
    <mergeCell ref="A25:C25"/>
    <mergeCell ref="A10:C10"/>
    <mergeCell ref="A19:C19"/>
    <mergeCell ref="A24:C24"/>
    <mergeCell ref="B7:C7"/>
    <mergeCell ref="B8:C8"/>
    <mergeCell ref="B11:C11"/>
    <mergeCell ref="B13:C13"/>
    <mergeCell ref="B17:C17"/>
    <mergeCell ref="B18:C18"/>
    <mergeCell ref="B14:C14"/>
    <mergeCell ref="B16:C16"/>
    <mergeCell ref="B12:C12"/>
    <mergeCell ref="B21:C21"/>
    <mergeCell ref="B23:C23"/>
    <mergeCell ref="A20:C20"/>
    <mergeCell ref="D19:E19"/>
    <mergeCell ref="D20:E20"/>
    <mergeCell ref="J17:K17"/>
    <mergeCell ref="D17:E17"/>
    <mergeCell ref="F17:G17"/>
    <mergeCell ref="H17:I17"/>
    <mergeCell ref="J22:K22"/>
    <mergeCell ref="B22:C22"/>
    <mergeCell ref="D22:E22"/>
    <mergeCell ref="F22:G22"/>
    <mergeCell ref="H22:I2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a2605</dc:creator>
  <cp:keywords/>
  <dc:description/>
  <cp:lastModifiedBy>會計決算處基金會計科連宏櫻</cp:lastModifiedBy>
  <cp:lastPrinted>2013-04-09T08:27:52Z</cp:lastPrinted>
  <dcterms:created xsi:type="dcterms:W3CDTF">2012-02-10T00:55:43Z</dcterms:created>
  <dcterms:modified xsi:type="dcterms:W3CDTF">2013-04-09T08:35:09Z</dcterms:modified>
  <cp:category/>
  <cp:version/>
  <cp:contentType/>
  <cp:contentStatus/>
</cp:coreProperties>
</file>